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https://inagentura.sharepoint.com/sites/Intranetas/Fail serveris/Investicijų valdymo departamentas/VSPS/2021-2027/Vertinimas/„Skatinti įmones pereiti link neutralios klimatui ekonomikos“ pažangos priemonė/EVE pramonei (Didinti energijos vartojimo efektyvumą (EVE) pramonės įmonėse)/Dokumentai (kvietimui)/"/>
    </mc:Choice>
  </mc:AlternateContent>
  <xr:revisionPtr revIDLastSave="2869" documentId="8_{7A91DB9C-D508-4853-9E40-37EE07EF5473}" xr6:coauthVersionLast="47" xr6:coauthVersionMax="47" xr10:uidLastSave="{71E6D232-5071-4668-9AB6-F9C475C9B114}"/>
  <bookViews>
    <workbookView xWindow="-108" yWindow="-108" windowWidth="23256" windowHeight="12576" firstSheet="2" activeTab="9" xr2:uid="{7C84D3D2-9BB1-4DC7-8AB9-CC5BBDC697A2}"/>
  </bookViews>
  <sheets>
    <sheet name="INSTRUKCIJA" sheetId="6" r:id="rId1"/>
    <sheet name="1. Veiklos ir pajamos" sheetId="7" r:id="rId2"/>
    <sheet name="2. CO2 mažinimas" sheetId="1" r:id="rId3"/>
    <sheet name="3. Energijos taupymas" sheetId="2" r:id="rId4"/>
    <sheet name="Skaičiavimo lentelė" sheetId="3" r:id="rId5"/>
    <sheet name="Lapas3" sheetId="5" state="hidden" r:id="rId6"/>
    <sheet name="4. Tinkamos finansuoti šlaidos" sheetId="8" r:id="rId7"/>
    <sheet name="5. Projekto įgyvendinimo vieta" sheetId="9" r:id="rId8"/>
    <sheet name="6. Veiklai taikomi reikalavimai" sheetId="10" r:id="rId9"/>
    <sheet name="7.1. SVV" sheetId="11" r:id="rId10"/>
    <sheet name="7.2. SVV"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10" i="2"/>
  <c r="D9" i="2"/>
  <c r="E19" i="1"/>
  <c r="E18" i="1"/>
  <c r="E10" i="1"/>
  <c r="E9" i="1"/>
  <c r="D9" i="1"/>
  <c r="D10" i="1"/>
  <c r="D18" i="1"/>
  <c r="D19" i="1"/>
  <c r="M50" i="3"/>
  <c r="L50" i="3"/>
  <c r="L49" i="3"/>
  <c r="M49" i="3"/>
  <c r="M48" i="3"/>
  <c r="L48" i="3"/>
  <c r="M38" i="3"/>
  <c r="M39" i="3" s="1"/>
  <c r="M40" i="3" s="1"/>
  <c r="L38" i="3"/>
  <c r="L39" i="3"/>
  <c r="L40" i="3" s="1"/>
  <c r="C30" i="3"/>
  <c r="D30" i="3" s="1"/>
  <c r="C29" i="3"/>
  <c r="D29" i="3" s="1"/>
  <c r="C27" i="3"/>
  <c r="D27" i="3" s="1"/>
  <c r="C18" i="3"/>
  <c r="D18" i="3" s="1"/>
  <c r="C17" i="3"/>
  <c r="D17" i="3" s="1"/>
  <c r="M32" i="3"/>
  <c r="L32" i="3"/>
  <c r="N32" i="3"/>
  <c r="C31" i="3" s="1"/>
  <c r="O4" i="7"/>
  <c r="B51" i="3"/>
  <c r="N48" i="3"/>
  <c r="K48" i="3"/>
  <c r="J48" i="3"/>
  <c r="I48" i="3"/>
  <c r="H48" i="3"/>
  <c r="B41" i="3"/>
  <c r="K32" i="3"/>
  <c r="C28" i="3" s="1"/>
  <c r="J32" i="3"/>
  <c r="D7" i="2" s="1"/>
  <c r="I32" i="3"/>
  <c r="C26" i="3" s="1"/>
  <c r="H32" i="3"/>
  <c r="D5" i="2" s="1"/>
  <c r="C19" i="3"/>
  <c r="D19" i="3" s="1"/>
  <c r="D11" i="1" s="1"/>
  <c r="C16" i="3"/>
  <c r="D16" i="3" s="1"/>
  <c r="D8" i="1" s="1"/>
  <c r="C15" i="3"/>
  <c r="C14" i="3"/>
  <c r="D14" i="3" s="1"/>
  <c r="D6" i="1" s="1"/>
  <c r="C13" i="3"/>
  <c r="D13" i="3" s="1"/>
  <c r="D5" i="1" s="1"/>
  <c r="D8" i="2" l="1"/>
  <c r="D15" i="3"/>
  <c r="D7" i="1" s="1"/>
  <c r="D4" i="1" s="1"/>
  <c r="K38" i="3"/>
  <c r="I49" i="3"/>
  <c r="I50" i="3" s="1"/>
  <c r="E6" i="1" s="1"/>
  <c r="D6" i="2"/>
  <c r="N38" i="3"/>
  <c r="H38" i="3"/>
  <c r="J49" i="3"/>
  <c r="K49" i="3"/>
  <c r="K50" i="3" s="1"/>
  <c r="E8" i="1" s="1"/>
  <c r="N49" i="3"/>
  <c r="N50" i="3" s="1"/>
  <c r="E11" i="1" s="1"/>
  <c r="J38" i="3"/>
  <c r="C25" i="3"/>
  <c r="D25" i="3" s="1"/>
  <c r="I38" i="3"/>
  <c r="D16" i="1"/>
  <c r="H49" i="3"/>
  <c r="H50" i="3" s="1"/>
  <c r="E5" i="1" s="1"/>
  <c r="D26" i="3"/>
  <c r="D15" i="1" s="1"/>
  <c r="D28" i="3"/>
  <c r="D17" i="1" s="1"/>
  <c r="D31" i="3"/>
  <c r="D20" i="1" s="1"/>
  <c r="C21" i="3"/>
  <c r="C20" i="3"/>
  <c r="C33" i="3" l="1"/>
  <c r="J50" i="3"/>
  <c r="E7" i="1" s="1"/>
  <c r="D4" i="2"/>
  <c r="B52" i="3"/>
  <c r="C32" i="3"/>
  <c r="N39" i="3"/>
  <c r="N40" i="3" s="1"/>
  <c r="E20" i="1" s="1"/>
  <c r="K39" i="3"/>
  <c r="K40" i="3" s="1"/>
  <c r="E17" i="1" s="1"/>
  <c r="J39" i="3"/>
  <c r="I39" i="3"/>
  <c r="I40" i="3" s="1"/>
  <c r="E15" i="1" s="1"/>
  <c r="H39" i="3"/>
  <c r="H40" i="3" s="1"/>
  <c r="E14" i="1" s="1"/>
  <c r="D14" i="1"/>
  <c r="D13" i="1" s="1"/>
  <c r="E21" i="1" s="1"/>
  <c r="E4" i="1"/>
  <c r="P14" i="7"/>
  <c r="O14" i="7"/>
  <c r="P4" i="7"/>
  <c r="P12" i="7" s="1"/>
  <c r="O12" i="7"/>
  <c r="N4" i="7"/>
  <c r="N12" i="7" s="1"/>
  <c r="J40" i="3" l="1"/>
  <c r="E16" i="1" s="1"/>
  <c r="E13" i="1"/>
  <c r="B42" i="3"/>
  <c r="E21" i="5"/>
</calcChain>
</file>

<file path=xl/sharedStrings.xml><?xml version="1.0" encoding="utf-8"?>
<sst xmlns="http://schemas.openxmlformats.org/spreadsheetml/2006/main" count="306" uniqueCount="235">
  <si>
    <t>2022–2030 metų plėtros programos valdytojos Lietuvos Respublikos ekonomikos ir inovacijų ministerijos ekonomikos transformacijos ir konkurencingumo plėtros programos pažangos priemonės Nr. 05-001-01-04-02 „Skatinti įmones pereiti link neutralios klimatui ekonomikos“ veiklos „Didinti energijos vartojimo efektyvumą pramonės įmonėse“ projektų finansavimo sąlygų aprašo 
3 priedo (toliau - PFSA) 3 priedas</t>
  </si>
  <si>
    <t> </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</si>
  <si>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</si>
  <si>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</si>
  <si>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</si>
  <si>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</si>
  <si>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</si>
  <si>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t>1. Pareiškėjo vykdomos veiklos priskiriamos Ekonominės veiklos rūšių klasifikatoriui (EVRK 2 red.)</t>
    </r>
    <r>
      <rPr>
        <sz val="10"/>
        <color rgb="FF000000"/>
        <rFont val="Verdana"/>
        <family val="2"/>
        <charset val="186"/>
      </rPr>
      <t xml:space="preserve">, patvirtintam Statistikos departamento prie Lietuvos Respublikos Vyriausybės generalinio direktoriaus 2007 m. spalio 31 d. įsakymu Nr. DĮ-226 „Dėl Ekonominės veiklos rūšių klasifikatoriaus patvirtinimo“ naudojama nustatant projektų atitiktį PFSA 2.2.1 papunkčiui ir PFSA 6 punkto 2 specialųjį kriterijų. </t>
    </r>
    <r>
      <rPr>
        <b/>
        <sz val="10"/>
        <color rgb="FF000000"/>
        <rFont val="Verdana"/>
        <family val="2"/>
        <charset val="186"/>
      </rPr>
      <t xml:space="preserve">Pildomas lapas „1. Veikla ir pajamos“ </t>
    </r>
  </si>
  <si>
    <r>
      <rPr>
        <b/>
        <sz val="10"/>
        <color rgb="FF000000"/>
        <rFont val="Verdana"/>
      </rPr>
      <t>2. Pareiškėjo planuojamas sumažinti išmetamo ŠESD kiekis</t>
    </r>
    <r>
      <rPr>
        <sz val="10"/>
        <color rgb="FF000000"/>
        <rFont val="Verdana"/>
      </rPr>
      <t xml:space="preserve">, taikoma vertinant projekto atitiktį PFSA 6 punkto 3 specialųjį ir 4 prioritetinį kriterijus: „Projektu siekiama bent 30 proc. sumažinti tiesiogiai ir netiesiogiai išmetamų šiltnamio efektą sukeliančių dujų kiekį, palyginti su energijos vartojimo efektyvumo audito ataskaitoje Projektu siekiama bent 30 proc. sumažinti tiesiogiai ir netiesiogiai išmetamų šiltnamio efektą sukeliančių dujų kiekį, palyginti su energijos vartojimo efektyvumo audito ataskaitoje nurodytu bendru įmonės (pareiškėjo) išmetamu kiekiu.“. </t>
    </r>
    <r>
      <rPr>
        <b/>
        <sz val="10"/>
        <color rgb="FF000000"/>
        <rFont val="Verdana"/>
      </rPr>
      <t>Pildomas lapas „2. CO2 mažinimas“ ir lapas  „Skaičiavimo lentelė“</t>
    </r>
  </si>
  <si>
    <r>
      <rPr>
        <b/>
        <sz val="10"/>
        <color rgb="FF000000"/>
        <rFont val="Verdana"/>
      </rPr>
      <t>3. Pareiškėjo planuojamos sumažinti metinės pirminės energijos sąnaudos</t>
    </r>
    <r>
      <rPr>
        <sz val="10"/>
        <color rgb="FF000000"/>
        <rFont val="Verdana"/>
      </rPr>
      <t xml:space="preserve">, taikoma vertinant projekto atitiktį PFSA 6 punkto 6 prioritetinį kriterijų: „Pareiškėjas yra pramonės įmonė, kurios metinis sutaupytos pirminės energijos kiekis yra didesnis.“. </t>
    </r>
    <r>
      <rPr>
        <b/>
        <sz val="10"/>
        <color rgb="FF000000"/>
        <rFont val="Verdana"/>
      </rPr>
      <t>Pildomas lapas „3. Energijos taupymas“ ir lapas  „Skaičiavimo lentelė“</t>
    </r>
  </si>
  <si>
    <r>
      <rPr>
        <b/>
        <sz val="10"/>
        <color rgb="FF000000"/>
        <rFont val="Verdana"/>
      </rPr>
      <t xml:space="preserve">4. Tinkamų finansuoti išlaidų apskaičiavimo būdas ir pagrindimas.
</t>
    </r>
    <r>
      <rPr>
        <sz val="10"/>
        <color rgb="FF000000"/>
        <rFont val="Verdana"/>
      </rPr>
      <t xml:space="preserve">Pildomame </t>
    </r>
    <r>
      <rPr>
        <b/>
        <sz val="10"/>
        <color rgb="FF000000"/>
        <rFont val="Verdana"/>
      </rPr>
      <t>lape „4.1 Tinkamos išlaidos“ nurodomas pareiškėjo pasirinktas tinkamų finansuoti išlaidų skaičiavimo būdas ir skaičiavimai</t>
    </r>
    <r>
      <rPr>
        <sz val="10"/>
        <color rgb="FF000000"/>
        <rFont val="Verdana"/>
      </rPr>
      <t xml:space="preserve"> pagal PFSA 5.6 p. reikalavimus.</t>
    </r>
  </si>
  <si>
    <r>
      <rPr>
        <b/>
        <sz val="10"/>
        <color rgb="FF000000"/>
        <rFont val="Verdana"/>
      </rPr>
      <t>5. Informacija apie nekilnojamąjį turtą, kuriame bus įgyvendinamos projekto veiklos.</t>
    </r>
    <r>
      <rPr>
        <sz val="10"/>
        <color rgb="FF000000"/>
        <rFont val="Verdana"/>
      </rPr>
      <t xml:space="preserve">                </t>
    </r>
    <r>
      <rPr>
        <b/>
        <sz val="10"/>
        <color rgb="FF000000"/>
        <rFont val="Verdana"/>
      </rPr>
      <t>Pildomame lape  „5. Projekto įgyvendinimo vieta“</t>
    </r>
    <r>
      <rPr>
        <sz val="10"/>
        <color rgb="FF000000"/>
        <rFont val="Verdana"/>
      </rPr>
      <t xml:space="preserve"> nurodomi projekto metu planuojamos įsigyti įrangos pavadinimai ir turto, į kurį investuojama, unikalus numeris ir adresas, taip pat kita informacija, būtina įvertinti PFSA 2.3.12 p. reikalavimus: „Daiktinės pareiškėjo teisės į nekilnojamąjį turtą, kuriame įgyvendinant projektą bus vykdomos projekto veiklos (vykdomi statybos darbai ir (ar) montuojama įranga), ar nekilnojamojo turto valdymo formos (nuoma ar panauda) turi būti įregistruotos įstatymų nustatyta tvarka ir galioti ne trumpiau kaip trejus metus (kai projekto vykdytojas MVĮ)  arba ne trumpiau kaip penkerius metus (kai projekto vykdytojas didelė įmonė)  nuo projekto finansavimo pabaigos.“</t>
    </r>
  </si>
  <si>
    <r>
      <rPr>
        <b/>
        <sz val="10"/>
        <color rgb="FF000000"/>
        <rFont val="Verdana"/>
      </rPr>
      <t xml:space="preserve">6. Informacija apie pareiškėjo vykdomai veiklai keliamus reikalavimus.                                         </t>
    </r>
    <r>
      <rPr>
        <sz val="10"/>
        <color rgb="FF000000"/>
        <rFont val="Verdana"/>
      </rPr>
      <t xml:space="preserve">Taikoma vertinant projekto atitiktį PFSA 5.6 papunkčio nuostatoms – Reglamento (ES) Nr. 651/2014 38 straipsnio 2 dalies nuostatoms).  </t>
    </r>
    <r>
      <rPr>
        <b/>
        <sz val="10"/>
        <color rgb="FF000000"/>
        <rFont val="Verdana"/>
      </rPr>
      <t xml:space="preserve">Pildomas lapas „6. Veiklai taikomi reikalavimai“ </t>
    </r>
  </si>
  <si>
    <t>1. Pareiškėjų vykdomos veiklos ir projekto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„Didinti energijos vartojimo efektyvumą pramonės įmonėse“ projektų finansavimo sąlygų aprašo (toliau – PFSA) 6 punkto nuostatoms).</t>
  </si>
  <si>
    <t>Eil. Nr.</t>
  </si>
  <si>
    <t xml:space="preserve">Pareiškėjo vykdoma veikla ir pajamos </t>
  </si>
  <si>
    <t>2019 m.</t>
  </si>
  <si>
    <t>2020 m.</t>
  </si>
  <si>
    <t>2021 m.</t>
  </si>
  <si>
    <t>1.1.</t>
  </si>
  <si>
    <r>
      <rPr>
        <b/>
        <sz val="10"/>
        <color theme="1"/>
        <rFont val="Verdana"/>
        <family val="2"/>
        <charset val="186"/>
      </rPr>
      <t xml:space="preserve">Pareiškėjo vykdoma veikla (-os) pagal EVRK 2 red. ir pajamos iš šios (-ių) veiklos (-ų), Eur </t>
    </r>
    <r>
      <rPr>
        <sz val="10"/>
        <color theme="1"/>
        <rFont val="Verdana"/>
        <family val="2"/>
        <charset val="186"/>
      </rPr>
      <t xml:space="preserve">(nurodyti veiklos (-ų) pavadinimus ir kodus bei iš jų gautas pajamas kiekvienais nurodytais metais) (visos pajamos iš šios (-ių) veiklos (-ų) turi atitikti pareiškėjo patvirtintoje finansinėje atskaitomybėje (pelno (nuostolių) ataskaitoje) nurodytas pardavimo pajamas) </t>
    </r>
  </si>
  <si>
    <r>
      <t xml:space="preserve">(nurodyti veiklos kodą ir pavadinimą, kuri priskiriama </t>
    </r>
    <r>
      <rPr>
        <b/>
        <i/>
        <sz val="10"/>
        <color rgb="FF000000"/>
        <rFont val="Verdana"/>
        <family val="2"/>
        <charset val="186"/>
      </rPr>
      <t>pramonės veiklai)</t>
    </r>
  </si>
  <si>
    <t>(nurodyti veiklos kodą ir pavadinimą, kuri priskiriama pramonės veiklai)</t>
  </si>
  <si>
    <r>
      <t xml:space="preserve">(nurodyti </t>
    </r>
    <r>
      <rPr>
        <b/>
        <i/>
        <sz val="10"/>
        <color rgb="FF000000"/>
        <rFont val="Verdana"/>
        <family val="2"/>
        <charset val="186"/>
      </rPr>
      <t>ne pramonės</t>
    </r>
    <r>
      <rPr>
        <i/>
        <sz val="10"/>
        <color rgb="FF000000"/>
        <rFont val="Verdana"/>
        <family val="2"/>
        <charset val="186"/>
      </rPr>
      <t xml:space="preserve"> veiklos kodą ir pavadinimą)</t>
    </r>
  </si>
  <si>
    <r>
      <t>(nurodyti ne pramonės</t>
    </r>
    <r>
      <rPr>
        <b/>
        <i/>
        <sz val="10"/>
        <color rgb="FF000000"/>
        <rFont val="Verdana"/>
        <family val="2"/>
        <charset val="186"/>
      </rPr>
      <t xml:space="preserve"> </t>
    </r>
    <r>
      <rPr>
        <i/>
        <sz val="10"/>
        <color rgb="FF000000"/>
        <rFont val="Verdana"/>
        <family val="2"/>
        <charset val="186"/>
      </rPr>
      <t>veiklos kodą ir pavadinimą)</t>
    </r>
  </si>
  <si>
    <t>(nurodyti ne pramonės veiklos kodą ir pavadinimą)</t>
  </si>
  <si>
    <t>1.2.</t>
  </si>
  <si>
    <r>
      <t xml:space="preserve">Kiek procentų pareiškėjo bendro pardavimo struktūros sudaro pareiškėjo pajamos iš veiklų pagal EVRK 2 red., </t>
    </r>
    <r>
      <rPr>
        <sz val="10"/>
        <color rgb="FF000000"/>
        <rFont val="Verdana"/>
        <family val="2"/>
        <charset val="186"/>
      </rPr>
      <t xml:space="preserve">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sekcijos „Apdirbamoji gamyba“ (išskyrus C sekcijos 19 skyriaus „Kokso ir rafinuotų naftos produktų gamyba“ ekonominę veiklą), proc. (pajamos iš šios (-ių) veiklos (-ų) turi sudaryti ne mažiau kaip 51 procentą visų įmonės veiklų kiekvienais nurodytais metais) </t>
    </r>
    <r>
      <rPr>
        <b/>
        <sz val="10"/>
        <color rgb="FF000000"/>
        <rFont val="Verdana"/>
      </rPr>
      <t xml:space="preserve">										</t>
    </r>
  </si>
  <si>
    <t>1.3.</t>
  </si>
  <si>
    <r>
      <t xml:space="preserve">Pareiškėjo metinės pajamos iš savo pagamintos produkcijos, Eur </t>
    </r>
    <r>
      <rPr>
        <sz val="10"/>
        <color rgb="FF000000"/>
        <rFont val="Verdana"/>
        <charset val="1"/>
      </rPr>
      <t>(per pastaruosius dvejus finansinius metus iki projekto įgyvendinimo plano (toliau – PĮP) finansuoti iš Europos Sąjungos struktūrinių fondų lėšų bendrai finansuojamą projektą pateikimo turi būti ne mažesnės negu 300 000 Eur (trys šimtai tūkstančių eurų), jeigu pramonės įmonė yra didelė įmonė, ir 145 000 Eur (šimtas keturiasdešimt penki tūkstančiai eurų), jeigu pramonės įmonė yra labai maža įmonė, maža įmonė ar vidutinė įmonė)</t>
    </r>
  </si>
  <si>
    <t>(nepildoma)</t>
  </si>
  <si>
    <t xml:space="preserve">(nurodyti veiklos kodą ir pavadinimą) </t>
  </si>
  <si>
    <t>(nurodyti veiklos kodą ir pavadinimą)</t>
  </si>
  <si>
    <t xml:space="preserve">2. Pareiškėjo išmetamas šiltnamio efektą sukeliančios dujų kiekis (taikoma vertinant projekto atitiktį PFSA 6 punkto nuostatoms). </t>
  </si>
  <si>
    <t>Bendras įmonės (pareiškėjo) išmetamas šiltnamio efektą sukeliančių dujų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t>
  </si>
  <si>
    <t xml:space="preserve">Šiltnamio efektą sukeliančių dujų kiekis (t/metus) </t>
  </si>
  <si>
    <t xml:space="preserve">Šiltnamio efektą sukeliančių dujų kiekis (t/vnt. gaminamos produkcijos) </t>
  </si>
  <si>
    <t>2.1. </t>
  </si>
  <si>
    <t>Iš viso: </t>
  </si>
  <si>
    <t>2.1.1. </t>
  </si>
  <si>
    <t>Energijos rūšis Nr. 1 (gamtinės dujos) </t>
  </si>
  <si>
    <t>2.1.2. </t>
  </si>
  <si>
    <t>Energijos rūšis Nr. 2 (skystas kuras (mazutas, krosnių kuras)) </t>
  </si>
  <si>
    <t>2.1.3. </t>
  </si>
  <si>
    <t>Energijos rūšis Nr. 3 (kietas kuras (akmens anglis, kita)) </t>
  </si>
  <si>
    <t>2.1.4. </t>
  </si>
  <si>
    <t>Energijos rūšis Nr. 4 (centralizuotai tiekiama šiluma) </t>
  </si>
  <si>
    <t>2.1.5. </t>
  </si>
  <si>
    <t>Energijos rūšis Nr. 5 (biokuras)</t>
  </si>
  <si>
    <t>2.1.6. </t>
  </si>
  <si>
    <t>Energijos rūšis Nr. 6 (suskystintos dujos) </t>
  </si>
  <si>
    <t>2.1.7. </t>
  </si>
  <si>
    <t>Energijos rūšis Nr. 7 (elektros energija) </t>
  </si>
  <si>
    <t>Pareiškėjo planuojamas sumažinti šiltnamio efektą sukeliančių dujų kiekis  </t>
  </si>
  <si>
    <t>2.2. </t>
  </si>
  <si>
    <t>2.2.1. </t>
  </si>
  <si>
    <t>2.2.2. </t>
  </si>
  <si>
    <t>2.2.3. </t>
  </si>
  <si>
    <t>2.2.4. </t>
  </si>
  <si>
    <t>2.2.5. </t>
  </si>
  <si>
    <t>2.2.6. </t>
  </si>
  <si>
    <t>2.2.7. </t>
  </si>
  <si>
    <t xml:space="preserve">Santykis tarp pareiškėjo planuojamo sumažinti šiltnamio efektą sukeliančių dujų kiekio ir įmonės (pareiškėjo) išmetamo šiltnamio efektą sukeliančių dujų kiekio procentais. Skaičiuojama pagal PFSA 6 punkte pateiktą formulę. </t>
  </si>
  <si>
    <t>*Rekomenduojame atliekant Energijos vartojimo auditą prašyti audite nurodyti bendrą (visos įmonės) išmetamą CO2 kiekį. Jei audite bus pateikta visa reikalinga informacija, prašome lentelėje panaikinti formules ir įrašyti informaciją rankiniu būdu. Jei atkirai kiekvienai energijos rūšiai nebus apskaičiuotas išmetamas CO2 kiekis, pildyti tik pilką laukelį panaikinus formulę.</t>
  </si>
  <si>
    <t>*Jei 2.1. dalyje prašomos nurodyti informacijos audite nebus, arba nėra nurodyta, reikalinga pateikti informaciją apie išmetamo ŠESD kiekio daugiklius, kurie buvo naudojami apskaičiuojant planuojamą sumažinti CO2 kiekį ir rankiniu būdu šioje lentelėje panaikinus formules nurodyti, kaip buvo apskaičiuojami sutaupymai (kokiais daugikliais daugintas atskiros energijos rūšies sutaupymas).</t>
  </si>
  <si>
    <t>*Jei galimybės papildyti auditą reikiama informacija nėra, o informacijos apie ŠESD sumažinimo apskaičiavimą nebus įmanoma gauti, prašome pagal audite nurodomą informaciją užpildyti dalyje "Skaičiavimo lentelę".</t>
  </si>
  <si>
    <t xml:space="preserve">3. Pareiškėjo planuojamas metinis sutaupytos pirminės energijos kiekis (taikoma vertinant projekto atitiktį PFSA 6 punkto nuostatoms). </t>
  </si>
  <si>
    <t>Eil. Nr. </t>
  </si>
  <si>
    <t xml:space="preserve">Bendras įmonės (pareiškėjo) metinis sutaupytos pirminės energijos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 </t>
  </si>
  <si>
    <t xml:space="preserve">Metinis sutaupytos pirminės energijos kiekis (MWh/per metus) </t>
  </si>
  <si>
    <t>3.1. </t>
  </si>
  <si>
    <t>3.1.1. </t>
  </si>
  <si>
    <t>3.1.2. </t>
  </si>
  <si>
    <t>3.1.3.</t>
  </si>
  <si>
    <t>3.1.4.</t>
  </si>
  <si>
    <t>3.1.5.</t>
  </si>
  <si>
    <t>3.1.6.</t>
  </si>
  <si>
    <t>Energijos rūšis Nr. 6 (suskystintos dujos)</t>
  </si>
  <si>
    <t>3.1.7.</t>
  </si>
  <si>
    <t xml:space="preserve">*Jei audite nurodoma informacija ne MWh, auditas turi būti tikslinamas 	</t>
  </si>
  <si>
    <t>Pildymo instrukcija:</t>
  </si>
  <si>
    <t>Nuorodos:</t>
  </si>
  <si>
    <t>Pildykite tik langelius, pažymėtus geltonai</t>
  </si>
  <si>
    <t>1.</t>
  </si>
  <si>
    <t>1-141 Dėl Energijos, energijos išteklių ir vandens vartojimo audito atlikimo technologiniuose procesuos... (e-tar.lt)</t>
  </si>
  <si>
    <t>Reikšmės, pažymėtos pilkai, apskaičiuojamos automatiškai pagal taikomas formules</t>
  </si>
  <si>
    <t>https://e-seimas.lrs.lt/portal/legalAct/lt/TAD/15767120a80711e68987e8320e9a5185/asr</t>
  </si>
  <si>
    <t>Oranžinėje spalvoje nurodytas pavadinimas nurodo kas lentelėse skaičiuojama</t>
  </si>
  <si>
    <t>2.</t>
  </si>
  <si>
    <t>NIR_2022 04 15 FINAL.pdf (lrv.lt)</t>
  </si>
  <si>
    <t>Atkreipti dėmesį:</t>
  </si>
  <si>
    <t>Sutaupomas energijos kiekis įrašomas iš energijos vartojimo audito lentelės, užpildytos kaip nurodyta Energijos, energijos išteklių ir vandens vartojimo audito atlikimo technologiniuose procesuose ir įrenginiuose metodikos 6 priede</t>
  </si>
  <si>
    <t>*Rekomenduojame atliekant Energijos vartojimo auditą prašyti nurodyti audite tiek bendrą išmetamą CO2 kiekį, tiek suvartojamą energiją. Jei tokios informacijos audite nebus, arba nėra, reikalinga toliau pildyti esančias skaičiavimo lenteles.</t>
  </si>
  <si>
    <t>Bendra suvartojama energija ir bendras išmetamas ŠESD (toliau CO2) kiekis iki projekto</t>
  </si>
  <si>
    <t>CO2</t>
  </si>
  <si>
    <r>
      <rPr>
        <b/>
        <sz val="9"/>
        <color rgb="FF000000"/>
        <rFont val="Verdana"/>
      </rPr>
      <t xml:space="preserve">Bendra įmonės suvartojama energija iki projekto </t>
    </r>
    <r>
      <rPr>
        <i/>
        <sz val="9"/>
        <color rgb="FF000000"/>
        <rFont val="Verdana"/>
      </rPr>
      <t>(pagal audite nurodytą informaciją)</t>
    </r>
  </si>
  <si>
    <t>Sunaudojamas gamtinių dujų kiekis (MWh/metus)</t>
  </si>
  <si>
    <t>Sunaudojamas  skysto kuro (mazutas, krosnių kuras) kiekis (MWh/metus)</t>
  </si>
  <si>
    <t>Sunaudojamas kieto kuro (akmens anglis, kita) kiekis (MWh/metus)</t>
  </si>
  <si>
    <t>Sunaudojamas centralizuotai tiekiamos šilumos kiekis (MWh/metus)</t>
  </si>
  <si>
    <t>Sunaudojamas biokuro kiekis (MWh/metus)</t>
  </si>
  <si>
    <t>Sunaudojamas suskystintų dujų kiekis (MWh/metus)</t>
  </si>
  <si>
    <t>Sunaudojamas elektros energijos kiekis (MWh/metus)</t>
  </si>
  <si>
    <t>Bendras sunaudojamas gamtinių dujų kiekis</t>
  </si>
  <si>
    <t>MWh/metus</t>
  </si>
  <si>
    <t>Įmonės sunaudojama energija iš viso  (pagal Energijos vartojimo audite pateiktą informaciją)</t>
  </si>
  <si>
    <t>Bendras sunaudojamas skysto kuro (mazutas, krosnių kuras) kiekis</t>
  </si>
  <si>
    <t>Bendras sunaudojamas kietas kuras (akmens anglis, kita) kiekis</t>
  </si>
  <si>
    <t>Bendras sunaudojamas centralizuotai tiekiamos šilumos kiekis</t>
  </si>
  <si>
    <t>Bendras sunaudojamas biokuro kiekis</t>
  </si>
  <si>
    <t>Bendras sunaudojamas suskystintų dujų kiekis</t>
  </si>
  <si>
    <t>Bendras sunaudojamas elektros energijos kiekis</t>
  </si>
  <si>
    <t>Bendras išmetamas CO2 kiekis iki projekto, iš viso</t>
  </si>
  <si>
    <t>tCO2/metus</t>
  </si>
  <si>
    <t>Bendra suvartojama energija iki projekto, iš viso</t>
  </si>
  <si>
    <t>Sutaupytas energijos kiekis ir sumažintas išmetamas ŠESD (toliau CO2) kiekis įdiegus įrangą metai po projekto pabaigos</t>
  </si>
  <si>
    <r>
      <t xml:space="preserve">Planuojama diegti įranga </t>
    </r>
    <r>
      <rPr>
        <i/>
        <sz val="9"/>
        <color theme="1"/>
        <rFont val="Verdana"/>
        <family val="2"/>
        <charset val="186"/>
      </rPr>
      <t>(pagal audite nurodytas rekomenduojamas priemones)</t>
    </r>
  </si>
  <si>
    <t xml:space="preserve">Sutaupytas gamtinių dujų kiekis įdiegus įrangą metai po projekto pabaigos (MWh/metus) </t>
  </si>
  <si>
    <t>Sutaupytas skysto kuro kiekis įdiegus įrangą metai po projekto pabaigos (mazutas, krosnių kuras) kiekis (MWh/metus)</t>
  </si>
  <si>
    <t>Sutaupytas kieto kuro kiekis įdiegus įrangą metai po projekto pabaigos (akmens anglis, kita) kiekis (MWh/metus)</t>
  </si>
  <si>
    <t>Sutaupytas centralizuotai tiekiamos šilumos kiekis  įdiegus įrangą metai po projekto pabaigos (MWh/metus)</t>
  </si>
  <si>
    <t>Sutaupytas biokuro kiekis  įdiegus įrangą metai po projekto pabaigos (MWh/metus)</t>
  </si>
  <si>
    <t>Sutaupytas suskystintų dujų kiekis  įdiegus įrangą metai po projekto pabaigos (MWh/metus)</t>
  </si>
  <si>
    <t>Sutaupytas elektros energijos kiekis įdiegus įrangą metai po projekto pabaigos (MWh/metus)</t>
  </si>
  <si>
    <t>Dėl projekto veiklos sutaupytas gamtinių dujų kiekis</t>
  </si>
  <si>
    <t>Įrenginio pavadinimas (pagal Energijos vartojimo audite pateiktą informaciją)</t>
  </si>
  <si>
    <t>Dėl projekto veiklos  sutaupytas skysto kuro (mazutas, krosnių kuras) kiekis</t>
  </si>
  <si>
    <t>Dėl projekto veiklos  sutaupytas kietas kuras (akmens anglis, kita) kiekis</t>
  </si>
  <si>
    <t>Dėl projekto veiklos  sutaupytas centralizuotai tiekiamos šilumos kiekis</t>
  </si>
  <si>
    <t>Dėl projekto veiklos  sutaupytas biokuro kiekis</t>
  </si>
  <si>
    <t>Dėl projekto veiklos  sutaupytas suskystintų dujų kiekis</t>
  </si>
  <si>
    <t>Dėl projekto veiklos sutaupytas elektros energijos kiekis</t>
  </si>
  <si>
    <t>Sumažintas CO2 išmetimas įdiegus įrangą metai po projekto pabaigos, iš viso</t>
  </si>
  <si>
    <t>IŠ VISO</t>
  </si>
  <si>
    <t>Sutaupytas energijos kiekis įdiegus įrangą metai po projekto pabaigos, iš viso</t>
  </si>
  <si>
    <t>PLANUOJAMAS IŠMESTI CO2 KIEKIS PAGAMINAMAM PRODUKCIJOS VNT. PO PROJEKTO (tCO2/vnt.)</t>
  </si>
  <si>
    <r>
      <rPr>
        <b/>
        <sz val="9"/>
        <color rgb="FF000000"/>
        <rFont val="Verdana"/>
      </rPr>
      <t xml:space="preserve">Įmonės gaminamam produkcijos vnt. sunaudojamas energijos kiekis įdiegus įrangą metai po projekto pabaigos  </t>
    </r>
    <r>
      <rPr>
        <i/>
        <sz val="9"/>
        <color rgb="FF000000"/>
        <rFont val="Verdana"/>
      </rPr>
      <t>(pagal audite nurodytą informaciją)</t>
    </r>
  </si>
  <si>
    <t xml:space="preserve">Sunaudojamas gamtinių dujų kiekis įdiegus įrangą metai po projekto pabaigos (MWh/metus) </t>
  </si>
  <si>
    <t>Sunaudojamas  skysto kuro kiekis įdiegus įrangą metai po projekto pabaigos (mazutas, krosnių kuras) (MWh/metus)</t>
  </si>
  <si>
    <t>Sunaudojamas kietas kuras kiekis įdiegus įrangą metai po projekto pabaigos (akmens anglis, kita)  (MWh/metus)</t>
  </si>
  <si>
    <t>Sunaudojamas centralizuotai tiekiamos šilumos kiekis  įdiegus įrangą metai po projekto pabaigos (MWh/metus)</t>
  </si>
  <si>
    <t>Sunaudojamas biokuro kiekis  įdiegus įrangą metai po projekto pabaigos (MWh/metus)</t>
  </si>
  <si>
    <t>Sunaudojamas suskystintų dujų kiekis  įdiegus įrangą metai po projekto pabaigos (MWh/metus)</t>
  </si>
  <si>
    <t>Sunaudojamas elektros energijos kiekis įdiegus įrangą metai po projekto pabaigos (MWh/metus)</t>
  </si>
  <si>
    <t xml:space="preserve">Gaminamą produkciją ir matavimo vnt. </t>
  </si>
  <si>
    <t>Visas įmonės pagaminamos produkcijos kiekis (skaičius)</t>
  </si>
  <si>
    <t>Įrašyti Gaminio pavadinimas ir vnt. (pvz.: šaldyti gaminiai tonomis)</t>
  </si>
  <si>
    <t>Vnt. pagaminti sunaudojamas energijos kiekis po projekto</t>
  </si>
  <si>
    <t>...</t>
  </si>
  <si>
    <t>Vnt. produkcijos pagaminti išmetamas CO2 kiekis po projekto</t>
  </si>
  <si>
    <t>Visas įmonės pagaminamos produkcijos kiekis</t>
  </si>
  <si>
    <t xml:space="preserve">Šiltnamio efektą sukeliančių dujų kiekis (CO2 t/vnt. gaminamos produkcijos), iš viso </t>
  </si>
  <si>
    <t>BENDRAS IŠMETAMAS CO2 KIEKIS PAGAMINAMAM PRODUKCIJOS VNT. IKI PROJEKTO (tCO2/vnt.)</t>
  </si>
  <si>
    <r>
      <rPr>
        <b/>
        <sz val="9"/>
        <color rgb="FF000000"/>
        <rFont val="Verdana"/>
      </rPr>
      <t xml:space="preserve">Įmonės gaminamam produkcijos vnt. sunaudojamas energijos kiekis iki projekto </t>
    </r>
    <r>
      <rPr>
        <i/>
        <sz val="9"/>
        <color rgb="FF000000"/>
        <rFont val="Verdana"/>
      </rPr>
      <t>(pagal audite nurodytą informaciją)</t>
    </r>
  </si>
  <si>
    <t>Produkcijai sunaudojamas gamtinių dujų kiekis iki projekto (MWh/metus)</t>
  </si>
  <si>
    <t>Produkcijai sunaudojamas skysto kuro (mazutas, krosnių kuras) kiekis iki projekto (MWh/metus)</t>
  </si>
  <si>
    <t>Produkcijai sunaudojamas kieto kuro (akmens anglis, kita) kiekis iki projekto (MWh/metus)</t>
  </si>
  <si>
    <t>Produkcijai sunaudojamas centralizuotai tiekiamos šilumos kiekis iki projekto (MWh/metus)</t>
  </si>
  <si>
    <t>Produkcijai sunaudojamas biokuro kiekis iki projekto (MWh/metus)</t>
  </si>
  <si>
    <t>Produkcijai sunaudojamas suskystintų dujų kiekis iki projekto (MWh/metus)</t>
  </si>
  <si>
    <t>Produkcijai sunaudojamas elektros energijos kiekis iki projekto  (MWh/metus)</t>
  </si>
  <si>
    <t>Įrašyti Gaminio pavadinimas ir vnt.</t>
  </si>
  <si>
    <t>Vnt. pagaminti sunaudojamas energijos keikis iki projekto</t>
  </si>
  <si>
    <t>Vnt. Produkcijos pagaminti išmetamas CO2 kiekis</t>
  </si>
  <si>
    <t>Kaloringumai</t>
  </si>
  <si>
    <t>Akmens anglys</t>
  </si>
  <si>
    <t>TJ/t</t>
  </si>
  <si>
    <t>64 psl.</t>
  </si>
  <si>
    <t xml:space="preserve">Table 3-2. </t>
  </si>
  <si>
    <t>Krosnių kuras</t>
  </si>
  <si>
    <t>Gamtinės dujos</t>
  </si>
  <si>
    <t>MWh/1000 m3</t>
  </si>
  <si>
    <t>STR 2.01.02:2016 „Pastatų energinio naudingumo projektavimas ir sertifikavimas“</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</si>
  <si>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</si>
  <si>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</si>
  <si>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</si>
  <si>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</si>
  <si>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</si>
  <si>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</si>
  <si>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</si>
  <si>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Mazutas[3.18]</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</si>
  <si>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</si>
  <si>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</si>
  <si>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</si>
  <si>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</si>
  <si>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</si>
  <si>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</si>
  <si>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</si>
  <si>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</si>
  <si>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</si>
  <si>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</si>
  <si>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</si>
  <si>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</si>
  <si>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</si>
  <si>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</si>
  <si>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</si>
  <si>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</si>
  <si>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</si>
  <si>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</si>
  <si>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</si>
  <si>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</si>
  <si>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</si>
  <si>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r>
      <t>4. Tinkamų finansuoti išlaidų apskaičiavimo būdas ir pagrindimas.</t>
    </r>
    <r>
      <rPr>
        <sz val="10"/>
        <color rgb="FF000000"/>
        <rFont val="Vrerdana"/>
        <charset val="186"/>
      </rPr>
      <t> </t>
    </r>
  </si>
  <si>
    <t>Tinkamų finansuoti išlaidų būdas pagal Reglamento (ES) Nr. 651/2014 38 straipsnį </t>
  </si>
  <si>
    <t>Pasirinkto tinkamų finansuoti išlaidų būdo pagrindimas (nurodoma, kokią įrangą/technologinius sprendimus numatoma diegti; aprašomos galimos alternatyvos ir pagrindžiamas pasirinktas būdas) </t>
  </si>
  <si>
    <t>4.1. </t>
  </si>
  <si>
    <t>3 dalies a punktas: jeigu investicijų į energijos vartojimo efektyvumą išlaidų dalį visose investicinėse išlaidose galima nustatyti kaip atskirą investiciją, ši su energijos vartojimo efektyvumu susijusių išlaidų dalis yra tinkamos finansuoti išlaidos; </t>
  </si>
  <si>
    <t>4.2. </t>
  </si>
  <si>
    <t>3 dalies c punktas: investicijų į energijos vartojimo efektyvumą išlaidos nustatomos lyginant su panašiomis mažesnio energijos vartojimo efektyvumo investicijomis, kurios, tikėtina, būtų įvykdytos be pagalbos. Šių dviejų investicijų išlaidų skirtumas nurodo su energijos vartojimo efektyvumu susijusias išlaidas ir sudaro tinkamas finansuoti išlaidas. </t>
  </si>
  <si>
    <r>
      <t>5. Informacija apie nekilnojamąjį turtą.</t>
    </r>
    <r>
      <rPr>
        <sz val="10"/>
        <color rgb="FF000000"/>
        <rFont val="Verdana"/>
        <family val="2"/>
        <charset val="186"/>
      </rPr>
      <t xml:space="preserve">  </t>
    </r>
  </si>
  <si>
    <t>Pareiškėjo planuojama diegti įranga/technologiniai sprendimai </t>
  </si>
  <si>
    <t>Nekilnojamojo turto, kur numatoma diegti įrangą/technologinius sprendimus, unikalus numeris </t>
  </si>
  <si>
    <r>
      <t xml:space="preserve">Projekto įgyvendinimo adresas </t>
    </r>
    <r>
      <rPr>
        <i/>
        <sz val="10"/>
        <rFont val="Verdana"/>
        <family val="2"/>
        <charset val="186"/>
      </rPr>
      <t>(pasirinktinai pagal esamą situaciją nurodoma: adresas,</t>
    </r>
    <r>
      <rPr>
        <sz val="10"/>
        <rFont val="Verdana"/>
        <family val="2"/>
        <charset val="186"/>
      </rPr>
      <t xml:space="preserve"> </t>
    </r>
    <r>
      <rPr>
        <i/>
        <sz val="10"/>
        <rFont val="Verdana"/>
        <family val="2"/>
        <charset val="186"/>
      </rPr>
      <t>turto valdymo pagrindas, hipoteką įregistravusio subjekto sutikimas, nuomininko sutikimas, iki kada galioja nuomos, panaudos sutartis ir pan.)</t>
    </r>
    <r>
      <rPr>
        <sz val="10"/>
        <rFont val="Verdana"/>
        <family val="2"/>
        <charset val="186"/>
      </rPr>
      <t> </t>
    </r>
  </si>
  <si>
    <t>5.1. </t>
  </si>
  <si>
    <r>
      <t>Įranga/technologinis sprendimas (įrašyti)</t>
    </r>
    <r>
      <rPr>
        <sz val="10"/>
        <rFont val="Verdana"/>
        <family val="2"/>
        <charset val="186"/>
      </rPr>
      <t> </t>
    </r>
  </si>
  <si>
    <t>5.2. </t>
  </si>
  <si>
    <t>5.3. </t>
  </si>
  <si>
    <r>
      <rPr>
        <b/>
        <sz val="10"/>
        <color rgb="FF000000"/>
        <rFont val="Verdana"/>
      </rPr>
      <t>6. Informacija apie pareiškėjo vykdomai veiklai taikomus reikalavimus/standartus (taikoma vertinant projekto atitiktį PFSA 5.6 papunkčio nuostatoms – Reglamento (ES) Nr. 651/2014 38 straipsnio 2 dalies nuostatoms).</t>
    </r>
    <r>
      <rPr>
        <sz val="10"/>
        <color rgb="FF000000"/>
        <rFont val="Verdana"/>
      </rPr>
      <t> </t>
    </r>
  </si>
  <si>
    <t>Pareiškėjo vykdoma veikla  </t>
  </si>
  <si>
    <t>Pareiškėjas patvirtina, kad šiuo metu vykdydamas nurodytą veiklą, laikosi jau priimtų Europos Sąjungos standartų, ar numatytų standartų net jeigu jie dar neįsigaliojo, o šiuo projektu planuojama diegti įranga/ technologinis sprendimas įmonei padės pasiekti aukštesnių standartų. </t>
  </si>
  <si>
    <r>
      <t>Pareiškėjo vykdoma veikla, kuriai skirtas projektas</t>
    </r>
    <r>
      <rPr>
        <b/>
        <sz val="10"/>
        <rFont val="Verdana"/>
        <family val="2"/>
        <charset val="186"/>
      </rPr>
      <t xml:space="preserve"> </t>
    </r>
    <r>
      <rPr>
        <i/>
        <sz val="10"/>
        <rFont val="Verdana"/>
        <family val="2"/>
        <charset val="186"/>
      </rPr>
      <t>(įrašyti pareiškėjo vykdomą veiklą (-as) pagal EVRK 2 red.)</t>
    </r>
    <r>
      <rPr>
        <sz val="10"/>
        <rFont val="Verdana"/>
        <family val="2"/>
        <charset val="186"/>
      </rPr>
      <t> </t>
    </r>
  </si>
  <si>
    <r>
      <t>(įrašyti komentarą)</t>
    </r>
    <r>
      <rPr>
        <sz val="10"/>
        <rFont val="Verdana"/>
        <family val="2"/>
        <charset val="186"/>
      </rPr>
      <t> </t>
    </r>
  </si>
  <si>
    <t>7. Juridinio asmens dalyvių struktūra ir ryšiai (pildoma siekiant įsitikinti ar pateikti Smulkiojo ar vidutinio verslo subjekto statuso (toliau - SVV) deklaracijos duomenys yra tikslūs ir įmonės statusas yra nustatytas tinkamai)</t>
  </si>
  <si>
    <r>
      <rPr>
        <b/>
        <sz val="9"/>
        <color rgb="FF000000"/>
        <rFont val="Verdana"/>
      </rPr>
      <t xml:space="preserve">7.1. Prašome nurodyti įmonės akcininkus (fizinius bei juridinius asmenis), jų procentinę akcijų/balsų dalį.
</t>
    </r>
    <r>
      <rPr>
        <sz val="9"/>
        <color rgb="FF000000"/>
        <rFont val="Verdana"/>
      </rPr>
      <t>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t>
    </r>
  </si>
  <si>
    <r>
      <rPr>
        <b/>
        <sz val="9"/>
        <color rgb="FF000000"/>
        <rFont val="Verdana"/>
      </rPr>
      <t xml:space="preserve">7.2. Ar Jūsų įmonės akcininkai, juridiniai/fiziniai asmenys,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</si>
  <si>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rPr>
        <b/>
        <sz val="9"/>
        <color rgb="FF000000"/>
        <rFont val="Verdana"/>
      </rPr>
      <t xml:space="preserve">7.3. Ar akcininkai, fiziniai asmenys, verčiasi ūkine komercine veikla, įskaitant tą, kuria verčiamasi turint verslo liudijimą?
</t>
    </r>
    <r>
      <rPr>
        <sz val="9"/>
        <color rgb="FF000000"/>
        <rFont val="Verdana"/>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</si>
  <si>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rPr>
        <b/>
        <sz val="9"/>
        <color rgb="FF000000"/>
        <rFont val="Verdana"/>
      </rPr>
      <t xml:space="preserve">7.4. Ar Jūsų įmonė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</si>
  <si>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5.5. Ar yra kitų įmonių, kurios turi galimybę daryti lemiamą poveikį Jūsų įmonei dėl sutarčių, sudarytų su Jūsų įmone (ir atvirkščiai)?</t>
  </si>
  <si>
    <r>
      <rPr>
        <sz val="9"/>
        <color rgb="FF000000"/>
        <rFont val="Verdana"/>
      </rP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 xml:space="preserve">Esant dideliam su pareiškėju susijusių ir partnerių įmonių, fizinių asmenų skaičiui, rekomenduojame pateikti ryšių schemą lape </t>
    </r>
    <r>
      <rPr>
        <b/>
        <i/>
        <sz val="9"/>
        <color rgb="FF000000"/>
        <rFont val="Verdana"/>
      </rPr>
      <t>„7.2. SVV schema“</t>
    </r>
    <r>
      <rPr>
        <sz val="9"/>
        <color rgb="FF000000"/>
        <rFont val="Verdana"/>
      </rPr>
      <t>.</t>
    </r>
  </si>
  <si>
    <t>Jonas Jonaitis</t>
  </si>
  <si>
    <t>Antanas Antanaitis</t>
  </si>
  <si>
    <t>UAB B</t>
  </si>
  <si>
    <t>UAB A</t>
  </si>
  <si>
    <t>Pareiškėjas UAB</t>
  </si>
  <si>
    <t>UAB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</si>
</sst>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i/>
      <sz val="10"/>
      <color rgb="FF000000"/>
      <name val="Verdana"/>
      <family val="2"/>
      <charset val="186"/>
    </font>
    <font>
      <sz val="9"/>
      <color rgb="FF000000"/>
      <name val="Verdana"/>
      <family val="2"/>
      <charset val="186"/>
    </font>
    <font>
      <b/>
      <sz val="10"/>
      <color theme="1"/>
      <name val="Verdana"/>
      <family val="2"/>
      <charset val="186"/>
    </font>
    <font>
      <b/>
      <i/>
      <sz val="10"/>
      <color rgb="FF000000"/>
      <name val="Verdana"/>
      <family val="2"/>
      <charset val="186"/>
    </font>
    <font>
      <i/>
      <sz val="10"/>
      <color theme="1"/>
      <name val="Verdana"/>
      <family val="2"/>
      <charset val="186"/>
    </font>
    <font>
      <b/>
      <sz val="10"/>
      <name val="Verdana"/>
      <family val="2"/>
      <charset val="186"/>
    </font>
    <font>
      <sz val="10"/>
      <name val="Verdana"/>
      <family val="2"/>
      <charset val="186"/>
    </font>
    <font>
      <b/>
      <i/>
      <sz val="10"/>
      <color theme="1"/>
      <name val="Verdana"/>
      <family val="2"/>
      <charset val="186"/>
    </font>
    <font>
      <i/>
      <sz val="10"/>
      <name val="Verdana"/>
      <family val="2"/>
      <charset val="186"/>
    </font>
    <font>
      <b/>
      <sz val="10"/>
      <color rgb="FF000000"/>
      <name val="Vrerdana"/>
      <charset val="186"/>
    </font>
    <font>
      <sz val="10"/>
      <color rgb="FF000000"/>
      <name val="Vrerdana"/>
      <charset val="186"/>
    </font>
    <font>
      <sz val="10"/>
      <name val="Vrerdana"/>
      <charset val="186"/>
    </font>
    <font>
      <u/>
      <sz val="10"/>
      <color theme="10"/>
      <name val="Verdana"/>
      <family val="2"/>
      <charset val="186"/>
    </font>
    <font>
      <b/>
      <i/>
      <sz val="10"/>
      <color rgb="FFFF0000"/>
      <name val="Verdana"/>
      <family val="2"/>
      <charset val="186"/>
    </font>
    <font>
      <sz val="9"/>
      <color theme="1"/>
      <name val="Verdana"/>
      <family val="2"/>
      <charset val="186"/>
    </font>
    <font>
      <b/>
      <sz val="9"/>
      <name val="Verdana"/>
      <family val="2"/>
      <charset val="186"/>
    </font>
    <font>
      <b/>
      <sz val="9"/>
      <color rgb="FF000000"/>
      <name val="Verdana"/>
      <family val="2"/>
      <charset val="186"/>
    </font>
    <font>
      <sz val="10"/>
      <color rgb="FFFF0000"/>
      <name val="Verdana"/>
      <family val="2"/>
      <charset val="186"/>
    </font>
    <font>
      <b/>
      <sz val="9"/>
      <color rgb="FF000000"/>
      <name val="Verdana"/>
    </font>
    <font>
      <sz val="9"/>
      <color rgb="FF000000"/>
      <name val="Verdana"/>
    </font>
    <font>
      <b/>
      <i/>
      <sz val="9"/>
      <color rgb="FF000000"/>
      <name val="Verdana"/>
    </font>
    <font>
      <b/>
      <i/>
      <sz val="9"/>
      <color rgb="FFFF0000"/>
      <name val="Verdana"/>
    </font>
    <font>
      <b/>
      <sz val="11"/>
      <color rgb="FFFF0000"/>
      <name val="Calibri"/>
      <family val="2"/>
      <charset val="186"/>
      <scheme val="minor"/>
    </font>
    <font>
      <b/>
      <sz val="11"/>
      <color rgb="FFFF0000"/>
      <name val="Calibri"/>
      <charset val="1"/>
    </font>
    <font>
      <b/>
      <sz val="9"/>
      <color theme="1"/>
      <name val="Verdana"/>
      <family val="2"/>
      <charset val="186"/>
    </font>
    <font>
      <i/>
      <sz val="9"/>
      <color theme="1"/>
      <name val="Verdana"/>
      <family val="2"/>
      <charset val="186"/>
    </font>
    <font>
      <i/>
      <sz val="9"/>
      <color rgb="FF000000"/>
      <name val="Verdana"/>
    </font>
    <font>
      <b/>
      <sz val="10"/>
      <color rgb="FF000000"/>
      <name val="Verdana"/>
    </font>
    <font>
      <sz val="10"/>
      <color rgb="FF000000"/>
      <name val="Verdana"/>
    </font>
    <font>
      <b/>
      <sz val="11"/>
      <color rgb="FFFF0000"/>
      <name val="Calibri"/>
      <family val="2"/>
    </font>
    <font>
      <sz val="10"/>
      <color rgb="FF000000"/>
      <name val="Verdana"/>
      <charset val="1"/>
    </font>
    <font>
      <b/>
      <sz val="10"/>
      <color rgb="FF000000"/>
      <name val="Verdana"/>
      <charset val="1"/>
    </font>
    <font>
      <sz val="10"/>
      <color theme="1"/>
      <name val="Verdana"/>
    </font>
    <font>
      <b/>
      <sz val="10"/>
      <color theme="1"/>
      <name val="Verdana"/>
    </font>
    <font>
      <b/>
      <sz val="9"/>
      <color theme="1"/>
      <name val="Verdana"/>
    </font>
    <font>
      <sz val="9"/>
      <name val="Verdana"/>
      <family val="2"/>
      <charset val="186"/>
    </font>
    <font>
      <b/>
      <sz val="11"/>
      <color rgb="FF000000"/>
      <name val="Verdana"/>
      <family val="2"/>
      <charset val="186"/>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0" tint="-0.34998626667073579"/>
        <bgColor indexed="64"/>
      </patternFill>
    </fill>
    <fill>
      <patternFill patternType="solid">
        <fgColor theme="6"/>
        <bgColor indexed="64"/>
      </patternFill>
    </fill>
    <fill>
      <patternFill patternType="solid">
        <fgColor theme="9" tint="0.79998168889431442"/>
        <bgColor indexed="64"/>
      </patternFill>
    </fill>
    <fill>
      <patternFill patternType="solid">
        <fgColor rgb="FFE2EFDA"/>
        <bgColor indexed="64"/>
      </patternFill>
    </fill>
    <fill>
      <patternFill patternType="solid">
        <fgColor rgb="FFAEAAAA"/>
        <bgColor indexed="64"/>
      </patternFill>
    </fill>
  </fills>
  <borders count="8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bottom/>
      <diagonal/>
    </border>
    <border>
      <left style="medium">
        <color rgb="FF000000"/>
      </left>
      <right style="medium">
        <color rgb="FF000000"/>
      </right>
      <top/>
      <bottom style="medium">
        <color rgb="FF000000"/>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267">
    <xf numFmtId="0" fontId="0" fillId="0" borderId="0" xfId="0"/>
    <xf numFmtId="0" fontId="1" fillId="0" borderId="0" xfId="1"/>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xf numFmtId="0" fontId="9" fillId="0" borderId="0" xfId="0" applyFont="1" applyAlignment="1">
      <alignment horizontal="left" vertical="top"/>
    </xf>
    <xf numFmtId="0" fontId="10" fillId="0" borderId="0" xfId="0" applyFont="1" applyAlignment="1">
      <alignment vertical="top" wrapText="1"/>
    </xf>
    <xf numFmtId="0" fontId="9" fillId="0" borderId="6" xfId="0" applyFont="1" applyBorder="1" applyAlignment="1">
      <alignment horizontal="center" vertical="top"/>
    </xf>
    <xf numFmtId="0" fontId="9" fillId="0" borderId="0" xfId="0" applyFont="1"/>
    <xf numFmtId="0" fontId="0" fillId="0" borderId="0" xfId="0" applyAlignment="1">
      <alignment vertical="top" wrapText="1"/>
    </xf>
    <xf numFmtId="0" fontId="18" fillId="0" borderId="6" xfId="0" applyFont="1" applyBorder="1" applyAlignment="1">
      <alignment horizontal="left" vertical="center" wrapText="1"/>
    </xf>
    <xf numFmtId="0" fontId="9" fillId="8" borderId="0" xfId="0" applyFont="1" applyFill="1" applyAlignment="1">
      <alignment horizontal="center" vertical="top" wrapText="1"/>
    </xf>
    <xf numFmtId="0" fontId="9" fillId="8" borderId="0" xfId="0" applyFont="1" applyFill="1"/>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4" borderId="45" xfId="0" applyFont="1" applyFill="1" applyBorder="1" applyAlignment="1">
      <alignment vertical="center" wrapText="1"/>
    </xf>
    <xf numFmtId="0" fontId="20" fillId="4" borderId="46" xfId="0" applyFont="1" applyFill="1" applyBorder="1" applyAlignment="1">
      <alignment vertical="center" wrapText="1"/>
    </xf>
    <xf numFmtId="0" fontId="18" fillId="0" borderId="47" xfId="0" applyFont="1" applyBorder="1" applyAlignment="1">
      <alignment horizontal="left" vertical="center" wrapText="1"/>
    </xf>
    <xf numFmtId="0" fontId="18" fillId="0" borderId="48" xfId="0" applyFont="1" applyBorder="1" applyAlignment="1">
      <alignment horizontal="left" vertical="center" wrapText="1"/>
    </xf>
    <xf numFmtId="0" fontId="20" fillId="4" borderId="20" xfId="0" applyFont="1" applyFill="1" applyBorder="1" applyAlignment="1">
      <alignment horizontal="left" vertical="center" wrapText="1"/>
    </xf>
    <xf numFmtId="0" fontId="18" fillId="4" borderId="20" xfId="0" applyFont="1" applyFill="1" applyBorder="1" applyAlignment="1">
      <alignment horizontal="left" vertical="center" wrapText="1"/>
    </xf>
    <xf numFmtId="0" fontId="18" fillId="4" borderId="49" xfId="0" applyFont="1" applyFill="1" applyBorder="1" applyAlignment="1">
      <alignment horizontal="left" vertical="center" wrapText="1"/>
    </xf>
    <xf numFmtId="0" fontId="20" fillId="4" borderId="50" xfId="0" applyFont="1" applyFill="1" applyBorder="1" applyAlignment="1">
      <alignment horizontal="left" vertical="center" wrapText="1"/>
    </xf>
    <xf numFmtId="0" fontId="18" fillId="4" borderId="50" xfId="0" applyFont="1" applyFill="1" applyBorder="1" applyAlignment="1">
      <alignment horizontal="left" vertical="center" wrapText="1"/>
    </xf>
    <xf numFmtId="0" fontId="18" fillId="4" borderId="46" xfId="0" applyFont="1" applyFill="1" applyBorder="1" applyAlignment="1">
      <alignment horizontal="left" vertical="center" wrapText="1"/>
    </xf>
    <xf numFmtId="0" fontId="23" fillId="0" borderId="54" xfId="0" applyFont="1" applyBorder="1" applyAlignment="1">
      <alignment horizontal="left" vertical="center" wrapText="1"/>
    </xf>
    <xf numFmtId="0" fontId="23" fillId="0" borderId="18" xfId="0" applyFont="1" applyBorder="1" applyAlignment="1">
      <alignment horizontal="justify" vertical="center" wrapText="1"/>
    </xf>
    <xf numFmtId="0" fontId="23" fillId="4" borderId="55" xfId="0" applyFont="1" applyFill="1" applyBorder="1" applyAlignment="1">
      <alignment horizontal="left" vertical="center" wrapText="1"/>
    </xf>
    <xf numFmtId="0" fontId="23" fillId="0" borderId="56" xfId="0" applyFont="1" applyBorder="1" applyAlignment="1">
      <alignment horizontal="left" vertical="center" wrapText="1"/>
    </xf>
    <xf numFmtId="0" fontId="23" fillId="0" borderId="57" xfId="0" applyFont="1" applyBorder="1" applyAlignment="1">
      <alignment horizontal="justify" vertical="center" wrapText="1"/>
    </xf>
    <xf numFmtId="0" fontId="23" fillId="4" borderId="58" xfId="0" applyFont="1" applyFill="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9" fillId="2" borderId="0" xfId="0" applyFont="1" applyFill="1"/>
    <xf numFmtId="0" fontId="9" fillId="4" borderId="0" xfId="0" applyFont="1" applyFill="1"/>
    <xf numFmtId="0" fontId="9" fillId="7" borderId="0" xfId="0" applyFont="1" applyFill="1"/>
    <xf numFmtId="0" fontId="9" fillId="3" borderId="0" xfId="0" applyFont="1" applyFill="1"/>
    <xf numFmtId="0" fontId="14" fillId="0" borderId="0" xfId="0" applyFont="1"/>
    <xf numFmtId="0" fontId="14" fillId="8" borderId="0" xfId="0" applyFont="1" applyFill="1" applyAlignment="1">
      <alignment vertical="center"/>
    </xf>
    <xf numFmtId="0" fontId="9" fillId="8" borderId="0" xfId="0" applyFont="1" applyFill="1" applyAlignment="1">
      <alignment vertical="top" wrapText="1"/>
    </xf>
    <xf numFmtId="0" fontId="14" fillId="8" borderId="0" xfId="0" applyFont="1" applyFill="1" applyAlignment="1">
      <alignment vertical="top" wrapText="1"/>
    </xf>
    <xf numFmtId="0" fontId="16" fillId="8" borderId="0" xfId="0" applyFont="1" applyFill="1" applyAlignment="1">
      <alignment wrapText="1"/>
    </xf>
    <xf numFmtId="0" fontId="9" fillId="0" borderId="26" xfId="0" applyFont="1" applyBorder="1" applyAlignment="1">
      <alignment horizontal="justify" vertical="center" wrapText="1"/>
    </xf>
    <xf numFmtId="0" fontId="18" fillId="0" borderId="6" xfId="0" applyFont="1" applyBorder="1" applyAlignment="1">
      <alignment horizontal="justify" vertical="center" wrapText="1"/>
    </xf>
    <xf numFmtId="0" fontId="18" fillId="4" borderId="6" xfId="0" applyFont="1" applyFill="1" applyBorder="1" applyAlignment="1">
      <alignment horizontal="justify" vertical="center" wrapText="1"/>
    </xf>
    <xf numFmtId="0" fontId="18" fillId="4" borderId="6" xfId="0" applyFont="1" applyFill="1" applyBorder="1" applyAlignment="1">
      <alignment horizontal="right" vertical="center" wrapText="1"/>
    </xf>
    <xf numFmtId="0" fontId="17" fillId="0" borderId="6" xfId="0" applyFont="1" applyBorder="1" applyAlignment="1">
      <alignment horizontal="right" vertical="center" wrapText="1"/>
    </xf>
    <xf numFmtId="0" fontId="9" fillId="0" borderId="25" xfId="0" applyFont="1" applyBorder="1" applyAlignment="1">
      <alignment horizontal="justify" vertical="center" wrapText="1"/>
    </xf>
    <xf numFmtId="0" fontId="9"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4" fillId="4" borderId="29" xfId="0" applyFont="1" applyFill="1" applyBorder="1" applyAlignment="1">
      <alignment horizontal="right" vertical="center" wrapText="1"/>
    </xf>
    <xf numFmtId="0" fontId="14" fillId="0" borderId="29" xfId="0" applyFont="1" applyBorder="1" applyAlignment="1">
      <alignment horizontal="right" vertical="center" wrapText="1"/>
    </xf>
    <xf numFmtId="0" fontId="14" fillId="0" borderId="25" xfId="0" applyFont="1" applyBorder="1" applyAlignment="1">
      <alignment vertical="top"/>
    </xf>
    <xf numFmtId="0" fontId="14" fillId="0" borderId="26" xfId="0" applyFont="1" applyBorder="1" applyAlignment="1">
      <alignment horizontal="center" vertical="top"/>
    </xf>
    <xf numFmtId="0" fontId="14" fillId="0" borderId="27" xfId="0" applyFont="1" applyBorder="1" applyAlignment="1">
      <alignment horizontal="center" vertical="top"/>
    </xf>
    <xf numFmtId="0" fontId="14" fillId="0" borderId="28" xfId="0" applyFont="1" applyBorder="1" applyAlignment="1">
      <alignment vertical="top"/>
    </xf>
    <xf numFmtId="0" fontId="9" fillId="0" borderId="28" xfId="0" applyFont="1" applyBorder="1" applyAlignment="1">
      <alignment vertical="top"/>
    </xf>
    <xf numFmtId="0" fontId="9" fillId="0" borderId="30" xfId="0" applyFont="1" applyBorder="1" applyAlignment="1">
      <alignment vertical="top"/>
    </xf>
    <xf numFmtId="0" fontId="9" fillId="0" borderId="31" xfId="0" applyFont="1" applyBorder="1" applyAlignment="1">
      <alignment horizontal="center" vertical="top"/>
    </xf>
    <xf numFmtId="0" fontId="14" fillId="0" borderId="22" xfId="0" applyFont="1" applyBorder="1" applyAlignment="1">
      <alignment vertical="top"/>
    </xf>
    <xf numFmtId="0" fontId="9" fillId="0" borderId="26" xfId="0" applyFont="1" applyBorder="1" applyAlignment="1">
      <alignment horizontal="center" vertical="top"/>
    </xf>
    <xf numFmtId="0" fontId="26" fillId="0" borderId="0" xfId="0" applyFont="1"/>
    <xf numFmtId="0" fontId="27" fillId="0" borderId="12" xfId="0" applyFont="1" applyBorder="1" applyAlignment="1">
      <alignment horizontal="left" vertical="top" wrapText="1"/>
    </xf>
    <xf numFmtId="0" fontId="28" fillId="0" borderId="12" xfId="0" applyFont="1" applyBorder="1" applyAlignment="1">
      <alignment horizontal="left" vertical="top" wrapText="1"/>
    </xf>
    <xf numFmtId="0" fontId="26" fillId="0" borderId="12" xfId="0" applyFont="1" applyBorder="1" applyAlignment="1">
      <alignment horizontal="left" vertical="top"/>
    </xf>
    <xf numFmtId="0" fontId="28" fillId="0" borderId="0" xfId="0" applyFont="1" applyAlignment="1">
      <alignment horizontal="left" vertical="top" wrapText="1"/>
    </xf>
    <xf numFmtId="0" fontId="11" fillId="0" borderId="0" xfId="0" applyFont="1" applyAlignment="1">
      <alignment wrapText="1"/>
    </xf>
    <xf numFmtId="0" fontId="11" fillId="0" borderId="0" xfId="0" applyFont="1"/>
    <xf numFmtId="0" fontId="10" fillId="0" borderId="0" xfId="0" applyFont="1"/>
    <xf numFmtId="0" fontId="10" fillId="0" borderId="0" xfId="0" applyFont="1" applyAlignment="1">
      <alignment wrapText="1"/>
    </xf>
    <xf numFmtId="0" fontId="0" fillId="0" borderId="12" xfId="0" applyBorder="1" applyAlignment="1">
      <alignment horizontal="center" vertical="top"/>
    </xf>
    <xf numFmtId="0" fontId="0" fillId="0" borderId="0" xfId="0" applyAlignment="1">
      <alignment horizontal="center" vertical="top"/>
    </xf>
    <xf numFmtId="9" fontId="0" fillId="0" borderId="0" xfId="0" applyNumberFormat="1" applyAlignment="1">
      <alignment horizontal="center" vertical="top"/>
    </xf>
    <xf numFmtId="0" fontId="29" fillId="0" borderId="0" xfId="0" applyFont="1"/>
    <xf numFmtId="0" fontId="30" fillId="0" borderId="12" xfId="0" applyFont="1" applyBorder="1" applyAlignment="1">
      <alignment horizontal="left" vertical="top" wrapText="1"/>
    </xf>
    <xf numFmtId="0" fontId="31" fillId="0" borderId="12" xfId="0" applyFont="1" applyBorder="1" applyAlignment="1">
      <alignment horizontal="left" vertical="top" wrapText="1"/>
    </xf>
    <xf numFmtId="0" fontId="33" fillId="0" borderId="0" xfId="0" applyFont="1"/>
    <xf numFmtId="0" fontId="18" fillId="0" borderId="62" xfId="0" applyFont="1" applyBorder="1" applyAlignment="1">
      <alignment horizontal="left" vertical="center" wrapText="1"/>
    </xf>
    <xf numFmtId="0" fontId="9" fillId="0" borderId="63" xfId="0" applyFont="1" applyBorder="1" applyAlignment="1">
      <alignment horizontal="justify" vertical="center" wrapText="1"/>
    </xf>
    <xf numFmtId="0" fontId="9" fillId="0" borderId="64" xfId="0" applyFont="1" applyBorder="1" applyAlignment="1">
      <alignment horizontal="justify" vertical="top" wrapText="1"/>
    </xf>
    <xf numFmtId="0" fontId="18" fillId="0" borderId="65" xfId="0" applyFont="1" applyBorder="1" applyAlignment="1">
      <alignment horizontal="left" vertical="center" wrapText="1"/>
    </xf>
    <xf numFmtId="0" fontId="17" fillId="6" borderId="66" xfId="0" applyFont="1" applyFill="1" applyBorder="1" applyAlignment="1">
      <alignment horizontal="right" vertical="center" wrapText="1"/>
    </xf>
    <xf numFmtId="0" fontId="9" fillId="4" borderId="66" xfId="0" applyFont="1" applyFill="1" applyBorder="1" applyAlignment="1">
      <alignment horizontal="right" vertical="center" wrapText="1"/>
    </xf>
    <xf numFmtId="0" fontId="18" fillId="0" borderId="67" xfId="0" applyFont="1" applyBorder="1" applyAlignment="1">
      <alignment horizontal="left" vertical="center" wrapText="1"/>
    </xf>
    <xf numFmtId="0" fontId="9" fillId="4" borderId="68" xfId="0" applyFont="1" applyFill="1" applyBorder="1" applyAlignment="1">
      <alignment horizontal="right" vertical="center" wrapText="1"/>
    </xf>
    <xf numFmtId="0" fontId="18" fillId="0" borderId="69" xfId="0" applyFont="1" applyBorder="1" applyAlignment="1">
      <alignment horizontal="left" vertical="center" wrapText="1"/>
    </xf>
    <xf numFmtId="0" fontId="18" fillId="4" borderId="70" xfId="0" applyFont="1" applyFill="1" applyBorder="1" applyAlignment="1">
      <alignment horizontal="justify" vertical="center" wrapText="1"/>
    </xf>
    <xf numFmtId="0" fontId="9" fillId="4" borderId="71" xfId="0" applyFont="1" applyFill="1" applyBorder="1" applyAlignment="1">
      <alignment horizontal="right" vertical="center" wrapText="1"/>
    </xf>
    <xf numFmtId="0" fontId="9" fillId="9" borderId="0" xfId="0" applyFont="1" applyFill="1"/>
    <xf numFmtId="0" fontId="34" fillId="0" borderId="20" xfId="0" applyFont="1" applyBorder="1" applyAlignment="1">
      <alignment wrapText="1"/>
    </xf>
    <xf numFmtId="0" fontId="14" fillId="9" borderId="0" xfId="0" applyFont="1" applyFill="1"/>
    <xf numFmtId="0" fontId="9" fillId="10" borderId="6" xfId="0" applyFont="1" applyFill="1" applyBorder="1" applyAlignment="1">
      <alignment vertical="center"/>
    </xf>
    <xf numFmtId="0" fontId="9" fillId="10" borderId="29" xfId="0" applyFont="1" applyFill="1" applyBorder="1" applyAlignment="1">
      <alignment vertical="center"/>
    </xf>
    <xf numFmtId="0" fontId="9" fillId="6" borderId="40" xfId="0" applyFont="1" applyFill="1" applyBorder="1" applyAlignment="1">
      <alignment vertical="center"/>
    </xf>
    <xf numFmtId="0" fontId="9" fillId="6" borderId="41" xfId="0" applyFont="1" applyFill="1" applyBorder="1" applyAlignment="1">
      <alignment vertical="center"/>
    </xf>
    <xf numFmtId="0" fontId="9" fillId="6" borderId="23" xfId="0" applyFont="1" applyFill="1" applyBorder="1" applyAlignment="1">
      <alignment vertical="center"/>
    </xf>
    <xf numFmtId="0" fontId="9" fillId="6" borderId="24" xfId="0" applyFont="1" applyFill="1" applyBorder="1" applyAlignment="1">
      <alignment vertical="center"/>
    </xf>
    <xf numFmtId="0" fontId="9" fillId="0" borderId="0" xfId="0" applyFont="1" applyAlignment="1">
      <alignment vertical="top"/>
    </xf>
    <xf numFmtId="0" fontId="24" fillId="0" borderId="0" xfId="1" applyFont="1" applyAlignment="1">
      <alignment vertical="top"/>
    </xf>
    <xf numFmtId="0" fontId="9" fillId="7" borderId="6" xfId="0" applyFont="1" applyFill="1" applyBorder="1" applyAlignment="1">
      <alignment vertical="center"/>
    </xf>
    <xf numFmtId="0" fontId="9" fillId="0" borderId="0" xfId="0" applyFont="1" applyAlignment="1">
      <alignment vertical="center"/>
    </xf>
    <xf numFmtId="0" fontId="9" fillId="0" borderId="6" xfId="0" applyFont="1" applyBorder="1" applyAlignment="1">
      <alignment vertical="center" wrapText="1"/>
    </xf>
    <xf numFmtId="0" fontId="18" fillId="0" borderId="6" xfId="0" applyFont="1" applyBorder="1" applyAlignment="1">
      <alignment vertical="center"/>
    </xf>
    <xf numFmtId="0" fontId="14" fillId="0" borderId="6" xfId="0" applyFont="1" applyBorder="1" applyAlignment="1">
      <alignment vertical="center" wrapText="1"/>
    </xf>
    <xf numFmtId="0" fontId="9" fillId="0" borderId="6" xfId="0" applyFont="1" applyBorder="1" applyAlignment="1">
      <alignment vertical="center"/>
    </xf>
    <xf numFmtId="0" fontId="14" fillId="6" borderId="79" xfId="0" applyFont="1" applyFill="1" applyBorder="1" applyAlignment="1">
      <alignment horizontal="center" vertical="center"/>
    </xf>
    <xf numFmtId="0" fontId="14" fillId="6" borderId="12" xfId="0" applyFont="1" applyFill="1" applyBorder="1" applyAlignment="1">
      <alignment horizontal="center" vertical="center"/>
    </xf>
    <xf numFmtId="0" fontId="9" fillId="4" borderId="6" xfId="0" applyFont="1" applyFill="1" applyBorder="1" applyAlignment="1">
      <alignment vertical="center"/>
    </xf>
    <xf numFmtId="0" fontId="14" fillId="4" borderId="21" xfId="0" applyFont="1" applyFill="1" applyBorder="1" applyAlignment="1">
      <alignment vertical="center"/>
    </xf>
    <xf numFmtId="0" fontId="16" fillId="4" borderId="9" xfId="0" applyFont="1" applyFill="1" applyBorder="1" applyAlignment="1">
      <alignment vertical="center" wrapText="1"/>
    </xf>
    <xf numFmtId="0" fontId="9" fillId="4" borderId="6" xfId="0" applyFont="1" applyFill="1" applyBorder="1" applyAlignment="1">
      <alignment vertical="center" wrapText="1"/>
    </xf>
    <xf numFmtId="0" fontId="19" fillId="0" borderId="19" xfId="0" applyFont="1" applyBorder="1" applyAlignment="1">
      <alignment vertical="center" wrapText="1"/>
    </xf>
    <xf numFmtId="0" fontId="14" fillId="0" borderId="7" xfId="0" applyFont="1" applyBorder="1" applyAlignment="1">
      <alignment vertical="center" wrapText="1"/>
    </xf>
    <xf numFmtId="0" fontId="9" fillId="0" borderId="19" xfId="0" applyFont="1" applyBorder="1" applyAlignment="1">
      <alignment vertical="center" wrapText="1"/>
    </xf>
    <xf numFmtId="0" fontId="9" fillId="0" borderId="9" xfId="0" applyFont="1" applyBorder="1" applyAlignment="1">
      <alignment vertical="center" wrapText="1"/>
    </xf>
    <xf numFmtId="0" fontId="9" fillId="0" borderId="37" xfId="0" applyFont="1" applyBorder="1" applyAlignment="1">
      <alignment horizontal="left" vertical="center" wrapText="1"/>
    </xf>
    <xf numFmtId="0" fontId="9" fillId="0" borderId="82" xfId="0" applyFont="1" applyBorder="1" applyAlignment="1">
      <alignment horizontal="left" vertical="center" wrapText="1"/>
    </xf>
    <xf numFmtId="0" fontId="16" fillId="4" borderId="81" xfId="0" applyFont="1" applyFill="1" applyBorder="1" applyAlignment="1">
      <alignment horizontal="left" vertical="center" wrapText="1"/>
    </xf>
    <xf numFmtId="0" fontId="14" fillId="4" borderId="79" xfId="0" applyFont="1" applyFill="1" applyBorder="1" applyAlignment="1">
      <alignment horizontal="right" vertical="center"/>
    </xf>
    <xf numFmtId="0" fontId="16" fillId="4" borderId="12" xfId="0" applyFont="1" applyFill="1" applyBorder="1" applyAlignment="1">
      <alignment horizontal="left" vertical="center" wrapText="1"/>
    </xf>
    <xf numFmtId="0" fontId="14" fillId="4" borderId="12" xfId="0" applyFont="1" applyFill="1" applyBorder="1" applyAlignment="1">
      <alignment horizontal="right" vertical="center"/>
    </xf>
    <xf numFmtId="0" fontId="19" fillId="0" borderId="19" xfId="0" applyFont="1" applyBorder="1" applyAlignment="1">
      <alignment horizontal="left" vertical="center" wrapText="1"/>
    </xf>
    <xf numFmtId="0" fontId="14" fillId="0" borderId="7" xfId="0" applyFont="1" applyBorder="1" applyAlignment="1">
      <alignment horizontal="left"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19" fillId="0" borderId="39" xfId="0" applyFont="1" applyBorder="1" applyAlignment="1">
      <alignment vertical="center" wrapText="1"/>
    </xf>
    <xf numFmtId="0" fontId="26" fillId="0" borderId="6" xfId="0" applyFont="1" applyBorder="1" applyAlignment="1">
      <alignment horizontal="center" vertical="center" wrapText="1"/>
    </xf>
    <xf numFmtId="0" fontId="36" fillId="0" borderId="6" xfId="0" applyFont="1" applyBorder="1" applyAlignment="1">
      <alignment vertical="center" wrapText="1"/>
    </xf>
    <xf numFmtId="0" fontId="37" fillId="4" borderId="6" xfId="0" applyFont="1" applyFill="1" applyBorder="1" applyAlignment="1">
      <alignment vertical="center" wrapText="1"/>
    </xf>
    <xf numFmtId="0" fontId="37" fillId="4" borderId="21" xfId="0" applyFont="1" applyFill="1" applyBorder="1" applyAlignment="1">
      <alignment vertical="center" wrapText="1"/>
    </xf>
    <xf numFmtId="0" fontId="9" fillId="4" borderId="21" xfId="0" applyFont="1" applyFill="1" applyBorder="1" applyAlignment="1">
      <alignment vertical="center"/>
    </xf>
    <xf numFmtId="0" fontId="14" fillId="0" borderId="0" xfId="0" applyFont="1" applyAlignment="1">
      <alignment vertical="center"/>
    </xf>
    <xf numFmtId="0" fontId="18" fillId="0" borderId="9" xfId="0" applyFont="1" applyBorder="1" applyAlignment="1">
      <alignment vertical="center"/>
    </xf>
    <xf numFmtId="0" fontId="9" fillId="7" borderId="9" xfId="0" applyFont="1" applyFill="1" applyBorder="1" applyAlignment="1">
      <alignment vertical="center"/>
    </xf>
    <xf numFmtId="0" fontId="30" fillId="0" borderId="6" xfId="0" applyFont="1" applyBorder="1" applyAlignment="1">
      <alignment vertical="center" wrapText="1"/>
    </xf>
    <xf numFmtId="0" fontId="9" fillId="4" borderId="7" xfId="0" applyFont="1" applyFill="1" applyBorder="1" applyAlignment="1">
      <alignment vertical="center"/>
    </xf>
    <xf numFmtId="0" fontId="37" fillId="0" borderId="6" xfId="0" applyFont="1" applyBorder="1" applyAlignment="1">
      <alignment vertical="center" wrapText="1"/>
    </xf>
    <xf numFmtId="0" fontId="14" fillId="6" borderId="13" xfId="0" applyFont="1" applyFill="1" applyBorder="1" applyAlignment="1">
      <alignment horizontal="center" vertical="center"/>
    </xf>
    <xf numFmtId="2" fontId="14" fillId="7" borderId="6" xfId="0" applyNumberFormat="1" applyFont="1" applyFill="1" applyBorder="1" applyAlignment="1">
      <alignment horizontal="center" vertical="center"/>
    </xf>
    <xf numFmtId="0" fontId="14" fillId="7" borderId="6" xfId="0" applyFont="1" applyFill="1" applyBorder="1" applyAlignment="1">
      <alignment horizontal="center" vertical="center"/>
    </xf>
    <xf numFmtId="3" fontId="9" fillId="0" borderId="6" xfId="0" applyNumberFormat="1" applyFont="1" applyBorder="1" applyAlignment="1">
      <alignment horizontal="center" vertical="top"/>
    </xf>
    <xf numFmtId="3" fontId="9" fillId="0" borderId="29" xfId="0" applyNumberFormat="1" applyFont="1" applyBorder="1" applyAlignment="1">
      <alignment horizontal="center" vertical="top"/>
    </xf>
    <xf numFmtId="3" fontId="9" fillId="0" borderId="31" xfId="0" applyNumberFormat="1" applyFont="1" applyBorder="1" applyAlignment="1">
      <alignment horizontal="center" vertical="top"/>
    </xf>
    <xf numFmtId="3" fontId="9" fillId="0" borderId="32" xfId="0" applyNumberFormat="1" applyFont="1" applyBorder="1" applyAlignment="1">
      <alignment horizontal="center" vertical="top"/>
    </xf>
    <xf numFmtId="4" fontId="9" fillId="0" borderId="23" xfId="0" applyNumberFormat="1" applyFont="1" applyBorder="1" applyAlignment="1">
      <alignment horizontal="center" vertical="top"/>
    </xf>
    <xf numFmtId="4" fontId="9" fillId="0" borderId="24" xfId="0" applyNumberFormat="1" applyFont="1" applyBorder="1" applyAlignment="1">
      <alignment horizontal="center" vertical="top"/>
    </xf>
    <xf numFmtId="3" fontId="10" fillId="0" borderId="26" xfId="0" applyNumberFormat="1" applyFont="1" applyBorder="1" applyAlignment="1">
      <alignment horizontal="center" vertical="top"/>
    </xf>
    <xf numFmtId="3" fontId="10" fillId="0" borderId="27" xfId="0" applyNumberFormat="1" applyFont="1" applyBorder="1" applyAlignment="1">
      <alignment horizontal="center" vertical="top"/>
    </xf>
    <xf numFmtId="0" fontId="44" fillId="8" borderId="0" xfId="0" applyFont="1" applyFill="1"/>
    <xf numFmtId="0" fontId="45" fillId="10" borderId="20" xfId="0" applyFont="1" applyFill="1" applyBorder="1" applyAlignment="1">
      <alignment vertical="center"/>
    </xf>
    <xf numFmtId="0" fontId="45" fillId="10" borderId="72" xfId="0" applyFont="1" applyFill="1" applyBorder="1" applyAlignment="1">
      <alignment vertical="center"/>
    </xf>
    <xf numFmtId="0" fontId="47" fillId="0" borderId="6" xfId="0" applyFont="1" applyBorder="1" applyAlignment="1">
      <alignment horizontal="center" vertical="center" wrapText="1"/>
    </xf>
    <xf numFmtId="2" fontId="14" fillId="6" borderId="29" xfId="0" applyNumberFormat="1" applyFont="1" applyFill="1" applyBorder="1" applyAlignment="1">
      <alignment horizontal="right" vertical="center" wrapText="1"/>
    </xf>
    <xf numFmtId="0" fontId="26" fillId="0" borderId="36" xfId="0" applyFont="1" applyBorder="1" applyAlignment="1">
      <alignment horizontal="center" vertical="center" wrapText="1"/>
    </xf>
    <xf numFmtId="0" fontId="9" fillId="10" borderId="8" xfId="0" applyFont="1" applyFill="1" applyBorder="1" applyAlignment="1">
      <alignment vertical="center"/>
    </xf>
    <xf numFmtId="0" fontId="19" fillId="0" borderId="80" xfId="0" applyFont="1" applyBorder="1" applyAlignment="1">
      <alignment vertical="center" wrapText="1"/>
    </xf>
    <xf numFmtId="2" fontId="48" fillId="6" borderId="32" xfId="0" applyNumberFormat="1" applyFont="1" applyFill="1" applyBorder="1" applyAlignment="1">
      <alignment horizontal="center" vertical="center" wrapText="1"/>
    </xf>
    <xf numFmtId="0" fontId="18" fillId="4" borderId="0" xfId="0" applyFont="1" applyFill="1" applyAlignment="1">
      <alignment vertical="center"/>
    </xf>
    <xf numFmtId="0" fontId="18" fillId="7" borderId="0" xfId="0" applyFont="1" applyFill="1" applyAlignment="1">
      <alignment vertical="center"/>
    </xf>
    <xf numFmtId="0" fontId="9" fillId="3" borderId="0" xfId="0" applyFont="1" applyFill="1" applyAlignment="1">
      <alignment vertical="center"/>
    </xf>
    <xf numFmtId="0" fontId="17" fillId="2" borderId="0" xfId="0" applyFont="1" applyFill="1" applyAlignment="1">
      <alignment vertical="center"/>
    </xf>
    <xf numFmtId="0" fontId="24" fillId="0" borderId="0" xfId="1" applyFont="1" applyAlignment="1">
      <alignment vertical="center"/>
    </xf>
    <xf numFmtId="0" fontId="14" fillId="0" borderId="20" xfId="0" applyFont="1" applyBorder="1" applyAlignment="1">
      <alignment vertical="center" wrapText="1"/>
    </xf>
    <xf numFmtId="0" fontId="9" fillId="7" borderId="21" xfId="0" applyFont="1" applyFill="1" applyBorder="1" applyAlignment="1">
      <alignment vertical="center"/>
    </xf>
    <xf numFmtId="0" fontId="14" fillId="7" borderId="83" xfId="0" applyFont="1" applyFill="1" applyBorder="1" applyAlignment="1">
      <alignment horizontal="center" vertical="center"/>
    </xf>
    <xf numFmtId="2" fontId="14" fillId="7" borderId="74" xfId="0" applyNumberFormat="1" applyFont="1" applyFill="1" applyBorder="1" applyAlignment="1">
      <alignment horizontal="center" vertical="center"/>
    </xf>
    <xf numFmtId="0" fontId="18" fillId="0" borderId="21" xfId="0" applyFont="1" applyBorder="1" applyAlignment="1">
      <alignment vertical="center"/>
    </xf>
    <xf numFmtId="0" fontId="18" fillId="0" borderId="77" xfId="0" applyFont="1" applyBorder="1" applyAlignment="1">
      <alignment vertical="center"/>
    </xf>
    <xf numFmtId="0" fontId="9" fillId="0" borderId="74" xfId="0" applyFont="1" applyBorder="1" applyAlignment="1">
      <alignment vertical="center"/>
    </xf>
    <xf numFmtId="0" fontId="9" fillId="0" borderId="21" xfId="0" applyFont="1" applyBorder="1" applyAlignment="1">
      <alignment vertical="center" wrapText="1"/>
    </xf>
    <xf numFmtId="0" fontId="14" fillId="0" borderId="77" xfId="0" applyFont="1" applyBorder="1" applyAlignment="1">
      <alignment vertical="center" wrapText="1"/>
    </xf>
    <xf numFmtId="0" fontId="45" fillId="10" borderId="73" xfId="0" applyFont="1" applyFill="1" applyBorder="1" applyAlignment="1">
      <alignment vertical="center"/>
    </xf>
    <xf numFmtId="0" fontId="19" fillId="0" borderId="22" xfId="0" applyFont="1" applyBorder="1" applyAlignment="1">
      <alignment vertical="center" wrapText="1"/>
    </xf>
    <xf numFmtId="0" fontId="46" fillId="10" borderId="20" xfId="0" applyFont="1" applyFill="1" applyBorder="1" applyAlignment="1">
      <alignment horizontal="right" vertical="center"/>
    </xf>
    <xf numFmtId="2" fontId="17" fillId="6" borderId="6" xfId="0" applyNumberFormat="1" applyFont="1" applyFill="1" applyBorder="1" applyAlignment="1">
      <alignment horizontal="right" vertical="center" wrapText="1"/>
    </xf>
    <xf numFmtId="0" fontId="9" fillId="10" borderId="7" xfId="0" applyFont="1" applyFill="1" applyBorder="1" applyAlignment="1">
      <alignment vertical="center"/>
    </xf>
    <xf numFmtId="0" fontId="18" fillId="4" borderId="21" xfId="0" applyFont="1" applyFill="1" applyBorder="1" applyAlignment="1">
      <alignment horizontal="justify" vertical="center" wrapText="1"/>
    </xf>
    <xf numFmtId="0" fontId="39"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40" fillId="0" borderId="12" xfId="0" applyFont="1" applyBorder="1" applyAlignment="1">
      <alignment horizontal="left" vertical="center" wrapText="1"/>
    </xf>
    <xf numFmtId="0" fontId="10" fillId="0" borderId="12" xfId="0" applyFont="1" applyBorder="1" applyAlignment="1">
      <alignment horizontal="left" vertical="center" wrapText="1"/>
    </xf>
    <xf numFmtId="0" fontId="39"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3" fillId="0" borderId="0" xfId="0" applyFont="1" applyAlignment="1">
      <alignment horizontal="right" vertical="top" wrapText="1"/>
    </xf>
    <xf numFmtId="0" fontId="10" fillId="0" borderId="0" xfId="0" applyFont="1" applyAlignment="1">
      <alignment horizontal="left" vertical="top"/>
    </xf>
    <xf numFmtId="0" fontId="11" fillId="0" borderId="12" xfId="0" applyFont="1" applyBorder="1" applyAlignment="1">
      <alignment horizontal="left" vertical="top" wrapText="1"/>
    </xf>
    <xf numFmtId="0" fontId="10" fillId="0" borderId="13" xfId="0" applyFont="1" applyBorder="1" applyAlignment="1">
      <alignment horizontal="left" vertical="top"/>
    </xf>
    <xf numFmtId="0" fontId="11" fillId="0" borderId="12" xfId="0" applyFont="1" applyBorder="1" applyAlignment="1">
      <alignment horizontal="left" vertical="top"/>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1" fillId="0" borderId="14" xfId="0" applyFont="1" applyBorder="1" applyAlignment="1">
      <alignment vertical="center" wrapText="1"/>
    </xf>
    <xf numFmtId="0" fontId="10" fillId="0" borderId="12" xfId="0" applyFont="1" applyBorder="1" applyAlignment="1">
      <alignment horizontal="left" vertical="top"/>
    </xf>
    <xf numFmtId="0" fontId="16" fillId="0" borderId="7" xfId="0" applyFont="1" applyBorder="1" applyAlignment="1">
      <alignment horizontal="left" vertical="top" wrapText="1"/>
    </xf>
    <xf numFmtId="0" fontId="16" fillId="0" borderId="17" xfId="0" applyFont="1" applyBorder="1" applyAlignment="1">
      <alignment horizontal="left" vertical="top" wrapText="1"/>
    </xf>
    <xf numFmtId="0" fontId="16" fillId="0" borderId="8" xfId="0" applyFont="1" applyBorder="1" applyAlignment="1">
      <alignment horizontal="left" vertical="top" wrapText="1"/>
    </xf>
    <xf numFmtId="0" fontId="16" fillId="0" borderId="34" xfId="0" applyFont="1" applyBorder="1" applyAlignment="1">
      <alignment horizontal="left" vertical="top" wrapText="1"/>
    </xf>
    <xf numFmtId="0" fontId="16" fillId="0" borderId="59" xfId="0" applyFont="1" applyBorder="1" applyAlignment="1">
      <alignment horizontal="left" vertical="top" wrapText="1"/>
    </xf>
    <xf numFmtId="0" fontId="16" fillId="0" borderId="60" xfId="0" applyFont="1" applyBorder="1" applyAlignment="1">
      <alignment horizontal="left" vertical="top" wrapText="1"/>
    </xf>
    <xf numFmtId="0" fontId="14" fillId="0" borderId="37" xfId="0" applyFont="1" applyBorder="1" applyAlignment="1">
      <alignment horizontal="center" vertical="top"/>
    </xf>
    <xf numFmtId="0" fontId="14" fillId="0" borderId="0" xfId="0" applyFont="1" applyAlignment="1">
      <alignment horizontal="center" vertical="top"/>
    </xf>
    <xf numFmtId="0" fontId="14" fillId="0" borderId="61" xfId="0" applyFont="1" applyBorder="1" applyAlignment="1">
      <alignment horizontal="center" vertical="top"/>
    </xf>
    <xf numFmtId="0" fontId="43" fillId="0" borderId="33" xfId="0" applyFont="1" applyBorder="1" applyAlignment="1">
      <alignment horizontal="left" vertical="top" wrapText="1"/>
    </xf>
    <xf numFmtId="0" fontId="9" fillId="0" borderId="35" xfId="0" applyFont="1" applyBorder="1" applyAlignment="1">
      <alignment horizontal="left" vertical="top" wrapText="1"/>
    </xf>
    <xf numFmtId="0" fontId="12" fillId="0" borderId="7" xfId="0" applyFont="1" applyBorder="1" applyAlignment="1">
      <alignment horizontal="left" vertical="top" wrapText="1"/>
    </xf>
    <xf numFmtId="0" fontId="0" fillId="0" borderId="72" xfId="0" applyBorder="1" applyAlignment="1">
      <alignment wrapText="1"/>
    </xf>
    <xf numFmtId="0" fontId="9" fillId="0" borderId="73" xfId="0" applyFont="1" applyBorder="1" applyAlignment="1">
      <alignment horizontal="left" vertical="top" wrapText="1"/>
    </xf>
    <xf numFmtId="0" fontId="9" fillId="0" borderId="74"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4" fillId="0" borderId="33" xfId="0" applyFont="1" applyBorder="1" applyAlignment="1">
      <alignment horizontal="left" vertical="top"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9" fillId="0" borderId="7" xfId="0" applyFont="1" applyBorder="1" applyAlignment="1">
      <alignment horizontal="left" vertical="top" wrapText="1"/>
    </xf>
    <xf numFmtId="0" fontId="9" fillId="0" borderId="17" xfId="0" applyFont="1" applyBorder="1" applyAlignment="1">
      <alignment horizontal="left" vertical="top" wrapText="1"/>
    </xf>
    <xf numFmtId="0" fontId="9" fillId="0" borderId="8" xfId="0" applyFont="1" applyBorder="1" applyAlignment="1">
      <alignment horizontal="left" vertical="top"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14" fillId="0" borderId="42" xfId="0" applyFont="1" applyBorder="1" applyAlignment="1">
      <alignment horizontal="left" vertical="center" wrapText="1"/>
    </xf>
    <xf numFmtId="0" fontId="14" fillId="0" borderId="38" xfId="0" applyFont="1" applyBorder="1" applyAlignment="1">
      <alignment horizontal="left" vertical="center" wrapText="1"/>
    </xf>
    <xf numFmtId="0" fontId="14" fillId="0" borderId="11" xfId="0" applyFont="1" applyBorder="1" applyAlignment="1">
      <alignment horizontal="left" vertical="center" wrapText="1"/>
    </xf>
    <xf numFmtId="0" fontId="34" fillId="0" borderId="75" xfId="0" applyFont="1" applyBorder="1" applyAlignment="1">
      <alignment horizontal="left" vertical="top" wrapText="1"/>
    </xf>
    <xf numFmtId="0" fontId="34" fillId="0" borderId="76" xfId="0" applyFont="1" applyBorder="1" applyAlignment="1">
      <alignment horizontal="left" vertical="top" wrapText="1"/>
    </xf>
    <xf numFmtId="0" fontId="34" fillId="0" borderId="72" xfId="0" applyFont="1" applyBorder="1" applyAlignment="1">
      <alignment horizontal="left" vertical="top" wrapText="1"/>
    </xf>
    <xf numFmtId="0" fontId="34" fillId="0" borderId="74" xfId="0" applyFont="1" applyBorder="1" applyAlignment="1">
      <alignment horizontal="left" vertical="top" wrapText="1"/>
    </xf>
    <xf numFmtId="0" fontId="41" fillId="0" borderId="77" xfId="0" applyFont="1" applyBorder="1" applyAlignment="1">
      <alignment horizontal="left" vertical="top" wrapText="1"/>
    </xf>
    <xf numFmtId="0" fontId="35" fillId="0" borderId="78" xfId="0" applyFont="1" applyBorder="1" applyAlignment="1">
      <alignment horizontal="left" vertical="top" wrapText="1"/>
    </xf>
    <xf numFmtId="0" fontId="14" fillId="0" borderId="39" xfId="0" applyFont="1" applyBorder="1" applyAlignment="1">
      <alignment horizontal="left" wrapText="1"/>
    </xf>
    <xf numFmtId="0" fontId="14" fillId="0" borderId="40" xfId="0" applyFont="1" applyBorder="1" applyAlignment="1">
      <alignment horizontal="left" wrapText="1"/>
    </xf>
    <xf numFmtId="0" fontId="14" fillId="0" borderId="41" xfId="0" applyFont="1" applyBorder="1" applyAlignment="1">
      <alignment horizontal="left"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25" fillId="0" borderId="0" xfId="0" applyFont="1" applyAlignment="1">
      <alignment horizontal="left" vertical="center" wrapText="1"/>
    </xf>
    <xf numFmtId="0" fontId="14" fillId="5" borderId="5"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0" fillId="0" borderId="12" xfId="0" applyBorder="1" applyAlignment="1">
      <alignment vertical="center" wrapText="1"/>
    </xf>
    <xf numFmtId="0" fontId="36" fillId="0" borderId="12" xfId="0" applyFont="1" applyBorder="1" applyAlignment="1">
      <alignment vertical="center" wrapText="1"/>
    </xf>
    <xf numFmtId="0" fontId="36" fillId="0" borderId="12" xfId="0" applyFont="1" applyBorder="1" applyAlignment="1">
      <alignment horizontal="left" vertical="center" wrapText="1"/>
    </xf>
    <xf numFmtId="0" fontId="14" fillId="5" borderId="72" xfId="0" applyFont="1" applyFill="1" applyBorder="1" applyAlignment="1">
      <alignment horizontal="left" vertical="center" wrapText="1"/>
    </xf>
    <xf numFmtId="0" fontId="14" fillId="5" borderId="74" xfId="0" applyFont="1" applyFill="1" applyBorder="1" applyAlignment="1">
      <alignment horizontal="left" vertical="center" wrapText="1"/>
    </xf>
    <xf numFmtId="0" fontId="14" fillId="0" borderId="0" xfId="0" applyFont="1" applyAlignment="1">
      <alignment horizont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21" fillId="0" borderId="5"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39" fillId="0" borderId="5" xfId="0" applyFont="1" applyBorder="1" applyAlignment="1">
      <alignment horizontal="left" vertical="center" wrapText="1"/>
    </xf>
    <xf numFmtId="0" fontId="11" fillId="0" borderId="1" xfId="0" applyFont="1" applyBorder="1" applyAlignment="1">
      <alignment horizontal="left" vertical="center" wrapText="1"/>
    </xf>
  </cellXfs>
  <cellStyles count="3">
    <cellStyle name="Hyperlink" xfId="1" builtinId="8"/>
    <cellStyle name="Hyperlink 2" xfId="2" xr:uid="{4BC62773-DDDA-4A22-8B67-D3FAC1A9B762}"/>
    <cellStyle name="Normal" xfId="0" builtinId="0"/>
  </cellStyles>
  <dxfs count="1">
    <dxf>
      <font>
        <color rgb="FFCC0000"/>
      </font>
      <fill>
        <patternFill patternType="solid">
          <bgColor rgb="FFA6A6A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342900</xdr:colOff>
      <xdr:row>1</xdr:row>
      <xdr:rowOff>220980</xdr:rowOff>
    </xdr:from>
    <xdr:to>
      <xdr:col>9</xdr:col>
      <xdr:colOff>388620</xdr:colOff>
      <xdr:row>3</xdr:row>
      <xdr:rowOff>60960</xdr:rowOff>
    </xdr:to>
    <xdr:sp macro="" textlink="">
      <xdr:nvSpPr>
        <xdr:cNvPr id="3" name="Stačiakampis 2">
          <a:extLst>
            <a:ext uri="{FF2B5EF4-FFF2-40B4-BE49-F238E27FC236}">
              <a16:creationId xmlns:a16="http://schemas.microsoft.com/office/drawing/2014/main" id="{9FF4BDA1-2FB3-7FD7-1BDE-C29E1CC81CAF}"/>
            </a:ext>
          </a:extLst>
        </xdr:cNvPr>
        <xdr:cNvSpPr/>
      </xdr:nvSpPr>
      <xdr:spPr>
        <a:xfrm>
          <a:off x="11254740" y="411480"/>
          <a:ext cx="2484120" cy="13487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jau yra apskaičiuotas bendras įmonės išmetamas ŠESD kiekis, tuomet jį reikėtų įrašyti į pilka spalva nuspalvintą langelį, o jeigu bendras išmetamas ŠESD kiekis paskaičiuotas kiekvienai energijos rūšiai atskirai, tuomet pildyti tik geltonus langelius.</a:t>
          </a:r>
        </a:p>
      </xdr:txBody>
    </xdr:sp>
    <xdr:clientData/>
  </xdr:twoCellAnchor>
  <xdr:twoCellAnchor>
    <xdr:from>
      <xdr:col>5</xdr:col>
      <xdr:colOff>333375</xdr:colOff>
      <xdr:row>3</xdr:row>
      <xdr:rowOff>190500</xdr:rowOff>
    </xdr:from>
    <xdr:to>
      <xdr:col>9</xdr:col>
      <xdr:colOff>381000</xdr:colOff>
      <xdr:row>10</xdr:row>
      <xdr:rowOff>19050</xdr:rowOff>
    </xdr:to>
    <xdr:sp macro="" textlink="">
      <xdr:nvSpPr>
        <xdr:cNvPr id="4" name="Stačiakampis 3">
          <a:extLst>
            <a:ext uri="{FF2B5EF4-FFF2-40B4-BE49-F238E27FC236}">
              <a16:creationId xmlns:a16="http://schemas.microsoft.com/office/drawing/2014/main" id="{7513BE04-29FC-4215-BBCD-557A833311CF}"/>
            </a:ext>
            <a:ext uri="{147F2762-F138-4A5C-976F-8EAC2B608ADB}">
              <a16:predDERef xmlns:a16="http://schemas.microsoft.com/office/drawing/2014/main" pred="{9FF4BDA1-2FB3-7FD7-1BDE-C29E1CC81CAF}"/>
            </a:ext>
          </a:extLst>
        </xdr:cNvPr>
        <xdr:cNvSpPr/>
      </xdr:nvSpPr>
      <xdr:spPr>
        <a:xfrm>
          <a:off x="10963275" y="1885950"/>
          <a:ext cx="2486025" cy="971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nėra apskaičiuotas bendras įmonės išmetamas ŠESD kiekis, tuomet pildoma "Skaičiavimo lentelė", iš kurios duomenys persikels automatiškai.</a:t>
          </a:r>
        </a:p>
      </xdr:txBody>
    </xdr:sp>
    <xdr:clientData/>
  </xdr:twoCellAnchor>
  <xdr:twoCellAnchor>
    <xdr:from>
      <xdr:col>3</xdr:col>
      <xdr:colOff>2301240</xdr:colOff>
      <xdr:row>2</xdr:row>
      <xdr:rowOff>861060</xdr:rowOff>
    </xdr:from>
    <xdr:to>
      <xdr:col>5</xdr:col>
      <xdr:colOff>335280</xdr:colOff>
      <xdr:row>3</xdr:row>
      <xdr:rowOff>68580</xdr:rowOff>
    </xdr:to>
    <xdr:cxnSp macro="">
      <xdr:nvCxnSpPr>
        <xdr:cNvPr id="7" name="Tiesioji rodyklės jungtis 6">
          <a:extLst>
            <a:ext uri="{FF2B5EF4-FFF2-40B4-BE49-F238E27FC236}">
              <a16:creationId xmlns:a16="http://schemas.microsoft.com/office/drawing/2014/main" id="{EDDBF917-3DEB-4C83-99A9-C4848B44A0B5}"/>
            </a:ext>
          </a:extLst>
        </xdr:cNvPr>
        <xdr:cNvCxnSpPr/>
      </xdr:nvCxnSpPr>
      <xdr:spPr>
        <a:xfrm flipH="1">
          <a:off x="7429500" y="1158240"/>
          <a:ext cx="3497580" cy="4191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161925</xdr:colOff>
      <xdr:row>22</xdr:row>
      <xdr:rowOff>28575</xdr:rowOff>
    </xdr:from>
    <xdr:to>
      <xdr:col>4</xdr:col>
      <xdr:colOff>1114425</xdr:colOff>
      <xdr:row>23</xdr:row>
      <xdr:rowOff>504825</xdr:rowOff>
    </xdr:to>
    <xdr:sp macro="" textlink="">
      <xdr:nvSpPr>
        <xdr:cNvPr id="9" name="Trapezoid 8">
          <a:extLst>
            <a:ext uri="{FF2B5EF4-FFF2-40B4-BE49-F238E27FC236}">
              <a16:creationId xmlns:a16="http://schemas.microsoft.com/office/drawing/2014/main" id="{A24D5CE8-6DFB-58EE-307D-BD21B195135F}"/>
            </a:ext>
            <a:ext uri="{147F2762-F138-4A5C-976F-8EAC2B608ADB}">
              <a16:predDERef xmlns:a16="http://schemas.microsoft.com/office/drawing/2014/main" pred="{639FBDA9-9996-BCC8-DB83-7C9D36B1C110}"/>
            </a:ext>
          </a:extLst>
        </xdr:cNvPr>
        <xdr:cNvSpPr/>
      </xdr:nvSpPr>
      <xdr:spPr>
        <a:xfrm rot="10800000">
          <a:off x="7724775" y="5591175"/>
          <a:ext cx="952500" cy="1266825"/>
        </a:xfrm>
        <a:prstGeom prst="trapezoid">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twoCellAnchor>
    <xdr:from>
      <xdr:col>4</xdr:col>
      <xdr:colOff>285750</xdr:colOff>
      <xdr:row>23</xdr:row>
      <xdr:rowOff>619125</xdr:rowOff>
    </xdr:from>
    <xdr:to>
      <xdr:col>4</xdr:col>
      <xdr:colOff>971550</xdr:colOff>
      <xdr:row>25</xdr:row>
      <xdr:rowOff>9525</xdr:rowOff>
    </xdr:to>
    <xdr:sp macro="" textlink="">
      <xdr:nvSpPr>
        <xdr:cNvPr id="10" name="Oval 9">
          <a:extLst>
            <a:ext uri="{FF2B5EF4-FFF2-40B4-BE49-F238E27FC236}">
              <a16:creationId xmlns:a16="http://schemas.microsoft.com/office/drawing/2014/main" id="{1BA5C4CD-2165-2A24-FC83-70C564E7CC11}"/>
            </a:ext>
            <a:ext uri="{147F2762-F138-4A5C-976F-8EAC2B608ADB}">
              <a16:predDERef xmlns:a16="http://schemas.microsoft.com/office/drawing/2014/main" pred="{A24D5CE8-6DFB-58EE-307D-BD21B195135F}"/>
            </a:ext>
          </a:extLst>
        </xdr:cNvPr>
        <xdr:cNvSpPr/>
      </xdr:nvSpPr>
      <xdr:spPr>
        <a:xfrm>
          <a:off x="7848600" y="6972300"/>
          <a:ext cx="685800" cy="638175"/>
        </a:xfrm>
        <a:prstGeom prst="ellipse">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180975</xdr:colOff>
      <xdr:row>13</xdr:row>
      <xdr:rowOff>66675</xdr:rowOff>
    </xdr:from>
    <xdr:to>
      <xdr:col>3</xdr:col>
      <xdr:colOff>361950</xdr:colOff>
      <xdr:row>14</xdr:row>
      <xdr:rowOff>28575</xdr:rowOff>
    </xdr:to>
    <xdr:sp macro="" textlink="">
      <xdr:nvSpPr>
        <xdr:cNvPr id="2" name="Oval 1">
          <a:extLst>
            <a:ext uri="{FF2B5EF4-FFF2-40B4-BE49-F238E27FC236}">
              <a16:creationId xmlns:a16="http://schemas.microsoft.com/office/drawing/2014/main" id="{53DFAD6C-1FB8-4335-AAF2-076E3893E060}"/>
            </a:ext>
            <a:ext uri="{147F2762-F138-4A5C-976F-8EAC2B608ADB}">
              <a16:predDERef xmlns:a16="http://schemas.microsoft.com/office/drawing/2014/main" pred="{A24D5CE8-6DFB-58EE-307D-BD21B195135F}"/>
            </a:ext>
          </a:extLst>
        </xdr:cNvPr>
        <xdr:cNvSpPr/>
      </xdr:nvSpPr>
      <xdr:spPr>
        <a:xfrm>
          <a:off x="6324600" y="3857625"/>
          <a:ext cx="180975" cy="152400"/>
        </a:xfrm>
        <a:prstGeom prst="ellipse">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3</xdr:col>
      <xdr:colOff>142875</xdr:colOff>
      <xdr:row>11</xdr:row>
      <xdr:rowOff>47625</xdr:rowOff>
    </xdr:from>
    <xdr:to>
      <xdr:col>3</xdr:col>
      <xdr:colOff>390525</xdr:colOff>
      <xdr:row>13</xdr:row>
      <xdr:rowOff>9525</xdr:rowOff>
    </xdr:to>
    <xdr:sp macro="" textlink="">
      <xdr:nvSpPr>
        <xdr:cNvPr id="4" name="Trapezoid 3">
          <a:extLst>
            <a:ext uri="{FF2B5EF4-FFF2-40B4-BE49-F238E27FC236}">
              <a16:creationId xmlns:a16="http://schemas.microsoft.com/office/drawing/2014/main" id="{AC05657E-C490-492F-8722-E35A7A64F9EC}"/>
            </a:ext>
            <a:ext uri="{147F2762-F138-4A5C-976F-8EAC2B608ADB}">
              <a16:predDERef xmlns:a16="http://schemas.microsoft.com/office/drawing/2014/main" pred="{53DFAD6C-1FB8-4335-AAF2-076E3893E060}"/>
            </a:ext>
          </a:extLst>
        </xdr:cNvPr>
        <xdr:cNvSpPr/>
      </xdr:nvSpPr>
      <xdr:spPr>
        <a:xfrm rot="10800000">
          <a:off x="6286500" y="3457575"/>
          <a:ext cx="247650" cy="342900"/>
        </a:xfrm>
        <a:prstGeom prst="trapezoid">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44450</xdr:colOff>
      <xdr:row>51</xdr:row>
      <xdr:rowOff>262040</xdr:rowOff>
    </xdr:from>
    <xdr:to>
      <xdr:col>3</xdr:col>
      <xdr:colOff>171449</xdr:colOff>
      <xdr:row>51</xdr:row>
      <xdr:rowOff>262040</xdr:rowOff>
    </xdr:to>
    <xdr:cxnSp macro="">
      <xdr:nvCxnSpPr>
        <xdr:cNvPr id="22" name="Tiesioji rodyklės jungtis 21">
          <a:extLst>
            <a:ext uri="{FF2B5EF4-FFF2-40B4-BE49-F238E27FC236}">
              <a16:creationId xmlns:a16="http://schemas.microsoft.com/office/drawing/2014/main" id="{3A1390AB-0348-4F7B-8787-3AAB011A18F3}"/>
            </a:ext>
            <a:ext uri="{147F2762-F138-4A5C-976F-8EAC2B608ADB}">
              <a16:predDERef xmlns:a16="http://schemas.microsoft.com/office/drawing/2014/main" pred="{9DECD245-6340-43ED-8381-599D38523AF6}"/>
            </a:ext>
          </a:extLst>
        </xdr:cNvPr>
        <xdr:cNvCxnSpPr/>
      </xdr:nvCxnSpPr>
      <xdr:spPr>
        <a:xfrm flipH="1">
          <a:off x="3635375" y="22074290"/>
          <a:ext cx="209867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15875</xdr:colOff>
      <xdr:row>41</xdr:row>
      <xdr:rowOff>321733</xdr:rowOff>
    </xdr:from>
    <xdr:to>
      <xdr:col>3</xdr:col>
      <xdr:colOff>142874</xdr:colOff>
      <xdr:row>41</xdr:row>
      <xdr:rowOff>325967</xdr:rowOff>
    </xdr:to>
    <xdr:cxnSp macro="">
      <xdr:nvCxnSpPr>
        <xdr:cNvPr id="23" name="Tiesioji rodyklės jungtis 22">
          <a:extLst>
            <a:ext uri="{FF2B5EF4-FFF2-40B4-BE49-F238E27FC236}">
              <a16:creationId xmlns:a16="http://schemas.microsoft.com/office/drawing/2014/main" id="{2C56C314-104A-4973-A918-5C725EF6F464}"/>
            </a:ext>
            <a:ext uri="{147F2762-F138-4A5C-976F-8EAC2B608ADB}">
              <a16:predDERef xmlns:a16="http://schemas.microsoft.com/office/drawing/2014/main" pred="{3A1390AB-0348-4F7B-8787-3AAB011A18F3}"/>
            </a:ext>
          </a:extLst>
        </xdr:cNvPr>
        <xdr:cNvCxnSpPr/>
      </xdr:nvCxnSpPr>
      <xdr:spPr>
        <a:xfrm flipH="1">
          <a:off x="3606800" y="17542933"/>
          <a:ext cx="2098674" cy="423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209550</xdr:colOff>
      <xdr:row>40</xdr:row>
      <xdr:rowOff>57150</xdr:rowOff>
    </xdr:from>
    <xdr:to>
      <xdr:col>7</xdr:col>
      <xdr:colOff>76200</xdr:colOff>
      <xdr:row>41</xdr:row>
      <xdr:rowOff>304800</xdr:rowOff>
    </xdr:to>
    <xdr:cxnSp macro="">
      <xdr:nvCxnSpPr>
        <xdr:cNvPr id="25" name="Straight Arrow Connector 24">
          <a:extLst>
            <a:ext uri="{FF2B5EF4-FFF2-40B4-BE49-F238E27FC236}">
              <a16:creationId xmlns:a16="http://schemas.microsoft.com/office/drawing/2014/main" id="{1D89F26E-8A22-438B-A9B8-8D65C193A410}"/>
            </a:ext>
            <a:ext uri="{147F2762-F138-4A5C-976F-8EAC2B608ADB}">
              <a16:predDERef xmlns:a16="http://schemas.microsoft.com/office/drawing/2014/main" pred="{977BCA48-D864-4E89-961E-6BDE056E5288}"/>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953250" y="16954500"/>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142875</xdr:colOff>
      <xdr:row>50</xdr:row>
      <xdr:rowOff>28575</xdr:rowOff>
    </xdr:from>
    <xdr:to>
      <xdr:col>7</xdr:col>
      <xdr:colOff>9525</xdr:colOff>
      <xdr:row>51</xdr:row>
      <xdr:rowOff>276225</xdr:rowOff>
    </xdr:to>
    <xdr:cxnSp macro="">
      <xdr:nvCxnSpPr>
        <xdr:cNvPr id="26" name="Straight Arrow Connector 25">
          <a:extLst>
            <a:ext uri="{FF2B5EF4-FFF2-40B4-BE49-F238E27FC236}">
              <a16:creationId xmlns:a16="http://schemas.microsoft.com/office/drawing/2014/main" id="{6560CF6C-2F23-4EF1-BDB0-A8543903CCD1}"/>
            </a:ext>
            <a:ext uri="{147F2762-F138-4A5C-976F-8EAC2B608ADB}">
              <a16:predDERef xmlns:a16="http://schemas.microsoft.com/office/drawing/2014/main" pred="{1D89F26E-8A22-438B-A9B8-8D65C193A410}"/>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886575" y="21516975"/>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1362075</xdr:colOff>
      <xdr:row>41</xdr:row>
      <xdr:rowOff>0</xdr:rowOff>
    </xdr:from>
    <xdr:to>
      <xdr:col>5</xdr:col>
      <xdr:colOff>247650</xdr:colOff>
      <xdr:row>41</xdr:row>
      <xdr:rowOff>542925</xdr:rowOff>
    </xdr:to>
    <xdr:sp macro="" textlink="">
      <xdr:nvSpPr>
        <xdr:cNvPr id="27" name="Rectangle 26">
          <a:extLst>
            <a:ext uri="{FF2B5EF4-FFF2-40B4-BE49-F238E27FC236}">
              <a16:creationId xmlns:a16="http://schemas.microsoft.com/office/drawing/2014/main" id="{2A13225A-599B-A042-672A-DBCE1B6C2697}"/>
            </a:ext>
            <a:ext uri="{147F2762-F138-4A5C-976F-8EAC2B608ADB}">
              <a16:predDERef xmlns:a16="http://schemas.microsoft.com/office/drawing/2014/main" pred="{6560CF6C-2F23-4EF1-BDB0-A8543903CCD1}"/>
            </a:ext>
          </a:extLst>
        </xdr:cNvPr>
        <xdr:cNvSpPr/>
      </xdr:nvSpPr>
      <xdr:spPr>
        <a:xfrm>
          <a:off x="4953000" y="17345025"/>
          <a:ext cx="2038350" cy="542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lt-LT" sz="1100">
              <a:solidFill>
                <a:schemeClr val="lt1"/>
              </a:solidFill>
              <a:latin typeface="+mn-lt"/>
              <a:ea typeface="+mn-lt"/>
              <a:cs typeface="+mn-lt"/>
            </a:rPr>
            <a:t>Užpildyti lentelės "2. CO2 mažinimas" E stulpelio 2.2. dalis</a:t>
          </a:r>
        </a:p>
      </xdr:txBody>
    </xdr:sp>
    <xdr:clientData/>
  </xdr:twoCellAnchor>
  <xdr:twoCellAnchor>
    <xdr:from>
      <xdr:col>2</xdr:col>
      <xdr:colOff>1628775</xdr:colOff>
      <xdr:row>50</xdr:row>
      <xdr:rowOff>304800</xdr:rowOff>
    </xdr:from>
    <xdr:to>
      <xdr:col>5</xdr:col>
      <xdr:colOff>514350</xdr:colOff>
      <xdr:row>52</xdr:row>
      <xdr:rowOff>47625</xdr:rowOff>
    </xdr:to>
    <xdr:sp macro="" textlink="">
      <xdr:nvSpPr>
        <xdr:cNvPr id="28" name="Rectangle 27">
          <a:extLst>
            <a:ext uri="{FF2B5EF4-FFF2-40B4-BE49-F238E27FC236}">
              <a16:creationId xmlns:a16="http://schemas.microsoft.com/office/drawing/2014/main" id="{CEFB384D-80B8-49CE-8A63-D60569F708FF}"/>
            </a:ext>
            <a:ext uri="{147F2762-F138-4A5C-976F-8EAC2B608ADB}">
              <a16:predDERef xmlns:a16="http://schemas.microsoft.com/office/drawing/2014/main" pred="{2A13225A-599B-A042-672A-DBCE1B6C2697}"/>
            </a:ext>
          </a:extLst>
        </xdr:cNvPr>
        <xdr:cNvSpPr/>
      </xdr:nvSpPr>
      <xdr:spPr>
        <a:xfrm>
          <a:off x="5219700" y="21793200"/>
          <a:ext cx="2038350" cy="542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lt-LT" sz="1100">
              <a:solidFill>
                <a:schemeClr val="lt1"/>
              </a:solidFill>
              <a:latin typeface="+mn-lt"/>
              <a:ea typeface="+mn-lt"/>
              <a:cs typeface="+mn-lt"/>
            </a:rPr>
            <a:t>Užpildyti lentelės "2. CO2 mažinimas" E stulpelio 2.1. dalis</a:t>
          </a:r>
        </a:p>
      </xdr:txBody>
    </xdr:sp>
    <xdr:clientData/>
  </xdr:twoCellAnchor>
  <xdr:twoCellAnchor>
    <xdr:from>
      <xdr:col>2</xdr:col>
      <xdr:colOff>781050</xdr:colOff>
      <xdr:row>37</xdr:row>
      <xdr:rowOff>9525</xdr:rowOff>
    </xdr:from>
    <xdr:to>
      <xdr:col>4</xdr:col>
      <xdr:colOff>257175</xdr:colOff>
      <xdr:row>38</xdr:row>
      <xdr:rowOff>123825</xdr:rowOff>
    </xdr:to>
    <xdr:sp macro="" textlink="">
      <xdr:nvSpPr>
        <xdr:cNvPr id="18" name="Rectangle 1">
          <a:extLst>
            <a:ext uri="{FF2B5EF4-FFF2-40B4-BE49-F238E27FC236}">
              <a16:creationId xmlns:a16="http://schemas.microsoft.com/office/drawing/2014/main" id="{F60C7036-0B28-4F8A-B3AC-111FA4EB6E5B}"/>
            </a:ext>
            <a:ext uri="{147F2762-F138-4A5C-976F-8EAC2B608ADB}">
              <a16:predDERef xmlns:a16="http://schemas.microsoft.com/office/drawing/2014/main" pred="{CEFB384D-80B8-49CE-8A63-D60569F708FF}"/>
            </a:ext>
          </a:extLst>
        </xdr:cNvPr>
        <xdr:cNvSpPr/>
      </xdr:nvSpPr>
      <xdr:spPr>
        <a:xfrm>
          <a:off x="4524375" y="13211175"/>
          <a:ext cx="2038350" cy="762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latin typeface="+mn-lt"/>
              <a:ea typeface="+mn-lt"/>
              <a:cs typeface="+mn-lt"/>
            </a:rPr>
            <a:t>Skaičius turi atitikti iki projekto pagaminamos produkicijos kiekį pagal audite pateiktą informaciją.</a:t>
          </a:r>
        </a:p>
      </xdr:txBody>
    </xdr:sp>
    <xdr:clientData/>
  </xdr:twoCellAnchor>
  <xdr:twoCellAnchor>
    <xdr:from>
      <xdr:col>2</xdr:col>
      <xdr:colOff>9525</xdr:colOff>
      <xdr:row>38</xdr:row>
      <xdr:rowOff>123825</xdr:rowOff>
    </xdr:from>
    <xdr:to>
      <xdr:col>2</xdr:col>
      <xdr:colOff>1799696</xdr:colOff>
      <xdr:row>40</xdr:row>
      <xdr:rowOff>114300</xdr:rowOff>
    </xdr:to>
    <xdr:cxnSp macro="">
      <xdr:nvCxnSpPr>
        <xdr:cNvPr id="16" name="Straight Arrow Connector 2">
          <a:extLst>
            <a:ext uri="{FF2B5EF4-FFF2-40B4-BE49-F238E27FC236}">
              <a16:creationId xmlns:a16="http://schemas.microsoft.com/office/drawing/2014/main" id="{694AC1F1-6CA2-4489-8C63-3C0E7F024C4F}"/>
            </a:ext>
            <a:ext uri="{147F2762-F138-4A5C-976F-8EAC2B608ADB}">
              <a16:predDERef xmlns:a16="http://schemas.microsoft.com/office/drawing/2014/main" pred="{F60C7036-0B28-4F8A-B3AC-111FA4EB6E5B}"/>
            </a:ext>
          </a:extLst>
        </xdr:cNvPr>
        <xdr:cNvCxnSpPr>
          <a:cxnSpLocks/>
          <a:stCxn id="18" idx="2"/>
          <a:extLst>
            <a:ext uri="{5F17804C-33F3-41E3-A699-7DCFA2EF7971}">
              <a16:cxnDERefs xmlns:a16="http://schemas.microsoft.com/office/drawing/2014/main" st="{F60C7036-0B28-4F8A-B3AC-111FA4EB6E5B}" end="{00000000-0000-0000-0000-000000000000}"/>
            </a:ext>
          </a:extLst>
        </xdr:cNvCxnSpPr>
      </xdr:nvCxnSpPr>
      <xdr:spPr>
        <a:xfrm flipH="1">
          <a:off x="3745442" y="14083242"/>
          <a:ext cx="1790171" cy="76305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571500</xdr:colOff>
      <xdr:row>10</xdr:row>
      <xdr:rowOff>144780</xdr:rowOff>
    </xdr:from>
    <xdr:to>
      <xdr:col>17</xdr:col>
      <xdr:colOff>350575</xdr:colOff>
      <xdr:row>15</xdr:row>
      <xdr:rowOff>242979</xdr:rowOff>
    </xdr:to>
    <xdr:pic>
      <xdr:nvPicPr>
        <xdr:cNvPr id="2" name="Picture 1">
          <a:extLst>
            <a:ext uri="{FF2B5EF4-FFF2-40B4-BE49-F238E27FC236}">
              <a16:creationId xmlns:a16="http://schemas.microsoft.com/office/drawing/2014/main" id="{ECE96D1E-2BF2-4CCF-9FAE-33690FC38113}"/>
            </a:ext>
          </a:extLst>
        </xdr:cNvPr>
        <xdr:cNvPicPr>
          <a:picLocks noChangeAspect="1"/>
        </xdr:cNvPicPr>
      </xdr:nvPicPr>
      <xdr:blipFill rotWithShape="1">
        <a:blip xmlns:r="http://schemas.openxmlformats.org/officeDocument/2006/relationships" r:embed="rId1"/>
        <a:srcRect l="25786" t="35506" r="23652" b="45917"/>
        <a:stretch/>
      </xdr:blipFill>
      <xdr:spPr>
        <a:xfrm>
          <a:off x="6758940" y="1973580"/>
          <a:ext cx="5875075" cy="1355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1000125</xdr:colOff>
      <xdr:row>0</xdr:row>
      <xdr:rowOff>0</xdr:rowOff>
    </xdr:from>
    <xdr:to>
      <xdr:col>4</xdr:col>
      <xdr:colOff>47625</xdr:colOff>
      <xdr:row>1</xdr:row>
      <xdr:rowOff>114300</xdr:rowOff>
    </xdr:to>
    <xdr:pic>
      <xdr:nvPicPr>
        <xdr:cNvPr id="2" name="Picture 1">
          <a:extLst>
            <a:ext uri="{FF2B5EF4-FFF2-40B4-BE49-F238E27FC236}">
              <a16:creationId xmlns:a16="http://schemas.microsoft.com/office/drawing/2014/main" id="{4A06F365-AF1C-46C1-82CF-0ED49AE1D258}"/>
            </a:ext>
          </a:extLst>
        </xdr:cNvPr>
        <xdr:cNvPicPr>
          <a:picLocks noChangeAspect="1"/>
        </xdr:cNvPicPr>
      </xdr:nvPicPr>
      <xdr:blipFill>
        <a:blip xmlns:r="http://schemas.openxmlformats.org/officeDocument/2006/relationships" r:embed="rId1"/>
        <a:stretch>
          <a:fillRect/>
        </a:stretch>
      </xdr:blipFill>
      <xdr:spPr>
        <a:xfrm>
          <a:off x="3796665" y="0"/>
          <a:ext cx="320040" cy="297180"/>
        </a:xfrm>
        <a:prstGeom prst="rect">
          <a:avLst/>
        </a:prstGeom>
      </xdr:spPr>
    </xdr:pic>
    <xdr:clientData/>
  </xdr:twoCellAnchor>
  <xdr:twoCellAnchor editAs="oneCell">
    <xdr:from>
      <xdr:col>1</xdr:col>
      <xdr:colOff>1057275</xdr:colOff>
      <xdr:row>0</xdr:row>
      <xdr:rowOff>47625</xdr:rowOff>
    </xdr:from>
    <xdr:to>
      <xdr:col>2</xdr:col>
      <xdr:colOff>19050</xdr:colOff>
      <xdr:row>1</xdr:row>
      <xdr:rowOff>95250</xdr:rowOff>
    </xdr:to>
    <xdr:pic>
      <xdr:nvPicPr>
        <xdr:cNvPr id="3" name="Picture 2">
          <a:extLst>
            <a:ext uri="{FF2B5EF4-FFF2-40B4-BE49-F238E27FC236}">
              <a16:creationId xmlns:a16="http://schemas.microsoft.com/office/drawing/2014/main" id="{AC991380-B31F-424A-9378-917AE9567A31}"/>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8735" y="47625"/>
          <a:ext cx="234315" cy="230505"/>
        </a:xfrm>
        <a:prstGeom prst="rect">
          <a:avLst/>
        </a:prstGeom>
      </xdr:spPr>
    </xdr:pic>
    <xdr:clientData/>
  </xdr:twoCellAnchor>
  <xdr:twoCellAnchor>
    <xdr:from>
      <xdr:col>2</xdr:col>
      <xdr:colOff>809625</xdr:colOff>
      <xdr:row>0</xdr:row>
      <xdr:rowOff>171450</xdr:rowOff>
    </xdr:from>
    <xdr:to>
      <xdr:col>2</xdr:col>
      <xdr:colOff>828675</xdr:colOff>
      <xdr:row>1</xdr:row>
      <xdr:rowOff>180975</xdr:rowOff>
    </xdr:to>
    <xdr:cxnSp macro="">
      <xdr:nvCxnSpPr>
        <xdr:cNvPr id="4" name="Straight Connector 3">
          <a:extLst>
            <a:ext uri="{FF2B5EF4-FFF2-40B4-BE49-F238E27FC236}">
              <a16:creationId xmlns:a16="http://schemas.microsoft.com/office/drawing/2014/main" id="{8ED8394A-6033-4892-960E-BBA33E409E90}"/>
            </a:ext>
            <a:ext uri="{147F2762-F138-4A5C-976F-8EAC2B608ADB}">
              <a16:predDERef xmlns:a16="http://schemas.microsoft.com/office/drawing/2014/main" pred="{F8FF1DB8-00FC-900B-E936-82D6F616FF5A}"/>
            </a:ext>
          </a:extLst>
        </xdr:cNvPr>
        <xdr:cNvCxnSpPr>
          <a:cxnSpLocks/>
        </xdr:cNvCxnSpPr>
      </xdr:nvCxnSpPr>
      <xdr:spPr>
        <a:xfrm flipH="1">
          <a:off x="2333625" y="17145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2</xdr:row>
      <xdr:rowOff>171450</xdr:rowOff>
    </xdr:from>
    <xdr:to>
      <xdr:col>2</xdr:col>
      <xdr:colOff>828675</xdr:colOff>
      <xdr:row>3</xdr:row>
      <xdr:rowOff>180975</xdr:rowOff>
    </xdr:to>
    <xdr:cxnSp macro="">
      <xdr:nvCxnSpPr>
        <xdr:cNvPr id="5" name="Straight Connector 4">
          <a:extLst>
            <a:ext uri="{FF2B5EF4-FFF2-40B4-BE49-F238E27FC236}">
              <a16:creationId xmlns:a16="http://schemas.microsoft.com/office/drawing/2014/main" id="{FA388213-CCE2-410D-8786-329AA15A1183}"/>
            </a:ext>
            <a:ext uri="{147F2762-F138-4A5C-976F-8EAC2B608ADB}">
              <a16:predDERef xmlns:a16="http://schemas.microsoft.com/office/drawing/2014/main" pred="{EFA649D5-D444-067E-BA59-434A0531194F}"/>
            </a:ext>
          </a:extLst>
        </xdr:cNvPr>
        <xdr:cNvCxnSpPr>
          <a:cxnSpLocks/>
        </xdr:cNvCxnSpPr>
      </xdr:nvCxnSpPr>
      <xdr:spPr>
        <a:xfrm flipH="1">
          <a:off x="2333625" y="53721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4</xdr:row>
      <xdr:rowOff>161925</xdr:rowOff>
    </xdr:from>
    <xdr:to>
      <xdr:col>2</xdr:col>
      <xdr:colOff>1219200</xdr:colOff>
      <xdr:row>6</xdr:row>
      <xdr:rowOff>19050</xdr:rowOff>
    </xdr:to>
    <xdr:cxnSp macro="">
      <xdr:nvCxnSpPr>
        <xdr:cNvPr id="6" name="Straight Connector 5">
          <a:extLst>
            <a:ext uri="{FF2B5EF4-FFF2-40B4-BE49-F238E27FC236}">
              <a16:creationId xmlns:a16="http://schemas.microsoft.com/office/drawing/2014/main" id="{AFFABB5D-B79F-40A9-808B-C495B7D6FA59}"/>
            </a:ext>
            <a:ext uri="{147F2762-F138-4A5C-976F-8EAC2B608ADB}">
              <a16:predDERef xmlns:a16="http://schemas.microsoft.com/office/drawing/2014/main" pred="{96E1F863-7AE9-4B76-BEBB-D55019635F83}"/>
            </a:ext>
          </a:extLst>
        </xdr:cNvPr>
        <xdr:cNvCxnSpPr>
          <a:cxnSpLocks/>
        </xdr:cNvCxnSpPr>
      </xdr:nvCxnSpPr>
      <xdr:spPr>
        <a:xfrm>
          <a:off x="2371725" y="893445"/>
          <a:ext cx="371475" cy="22288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1085850</xdr:colOff>
      <xdr:row>0</xdr:row>
      <xdr:rowOff>152400</xdr:rowOff>
    </xdr:from>
    <xdr:to>
      <xdr:col>3</xdr:col>
      <xdr:colOff>1000125</xdr:colOff>
      <xdr:row>2</xdr:row>
      <xdr:rowOff>104775</xdr:rowOff>
    </xdr:to>
    <xdr:cxnSp macro="">
      <xdr:nvCxnSpPr>
        <xdr:cNvPr id="7" name="Straight Connector 6">
          <a:extLst>
            <a:ext uri="{FF2B5EF4-FFF2-40B4-BE49-F238E27FC236}">
              <a16:creationId xmlns:a16="http://schemas.microsoft.com/office/drawing/2014/main" id="{3220CA01-9642-4502-A792-474E11C804DF}"/>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609850" y="152400"/>
          <a:ext cx="1186815" cy="31813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7</xdr:row>
      <xdr:rowOff>0</xdr:rowOff>
    </xdr:from>
    <xdr:to>
      <xdr:col>2</xdr:col>
      <xdr:colOff>1219200</xdr:colOff>
      <xdr:row>7</xdr:row>
      <xdr:rowOff>161925</xdr:rowOff>
    </xdr:to>
    <xdr:cxnSp macro="">
      <xdr:nvCxnSpPr>
        <xdr:cNvPr id="8" name="Straight Connector 7">
          <a:extLst>
            <a:ext uri="{FF2B5EF4-FFF2-40B4-BE49-F238E27FC236}">
              <a16:creationId xmlns:a16="http://schemas.microsoft.com/office/drawing/2014/main" id="{B5CCF031-7188-41BA-A496-D91450E6EA62}"/>
            </a:ext>
            <a:ext uri="{147F2762-F138-4A5C-976F-8EAC2B608ADB}">
              <a16:predDERef xmlns:a16="http://schemas.microsoft.com/office/drawing/2014/main" pred="{6DBA083A-5F02-4DD7-9F7D-4FE7FF03AFB3}"/>
            </a:ext>
          </a:extLst>
        </xdr:cNvPr>
        <xdr:cNvCxnSpPr>
          <a:cxnSpLocks/>
        </xdr:cNvCxnSpPr>
      </xdr:nvCxnSpPr>
      <xdr:spPr>
        <a:xfrm flipH="1">
          <a:off x="2257425" y="128016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aaa.lrv.lt/uploads/aaa/documents/files/NIR_2022%2004%2015%20FINAL.pdf"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https://www.e-tar.lt/portal/lt/legalAct/TAR.A3AC13936022/asr"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L15"/>
  <sheetViews>
    <sheetView workbookViewId="0">
      <selection activeCell="O6" sqref="O6"/>
    </sheetView>
  </sheetViews>
  <sheetFormatPr defaultRowHeight="14.45"/>
  <cols>
    <col min="12" max="12" width="2.5703125" customWidth="1"/>
  </cols>
  <sheetData>
    <row r="1" spans="1:12" ht="76.150000000000006" customHeight="1">
      <c r="A1" s="11"/>
      <c r="B1" s="12"/>
      <c r="C1" s="195" t="s">
        <v>0</v>
      </c>
      <c r="D1" s="195"/>
      <c r="E1" s="195"/>
      <c r="F1" s="195"/>
      <c r="G1" s="195"/>
      <c r="H1" s="195"/>
      <c r="I1" s="195"/>
      <c r="J1" s="195"/>
      <c r="K1" s="195"/>
      <c r="L1" s="195"/>
    </row>
    <row r="2" spans="1:12">
      <c r="A2" s="196" t="s">
        <v>1</v>
      </c>
      <c r="B2" s="196"/>
      <c r="C2" s="196"/>
      <c r="D2" s="196"/>
      <c r="E2" s="196"/>
      <c r="F2" s="196"/>
      <c r="G2" s="196"/>
      <c r="H2" s="196"/>
      <c r="I2" s="196"/>
      <c r="J2" s="196"/>
      <c r="K2" s="196"/>
      <c r="L2" s="196"/>
    </row>
    <row r="3" spans="1:12" ht="27.75" customHeight="1">
      <c r="A3" s="197" t="s">
        <v>2</v>
      </c>
      <c r="B3" s="197"/>
      <c r="C3" s="197"/>
      <c r="D3" s="197"/>
      <c r="E3" s="197"/>
      <c r="F3" s="197"/>
      <c r="G3" s="197"/>
      <c r="H3" s="197"/>
      <c r="I3" s="197"/>
      <c r="J3" s="197"/>
      <c r="K3" s="197"/>
      <c r="L3" s="197"/>
    </row>
    <row r="4" spans="1:12">
      <c r="A4" s="198" t="s">
        <v>1</v>
      </c>
      <c r="B4" s="198"/>
      <c r="C4" s="198"/>
      <c r="D4" s="198"/>
      <c r="E4" s="198"/>
      <c r="F4" s="198"/>
      <c r="G4" s="198"/>
      <c r="H4" s="198"/>
      <c r="I4" s="198"/>
      <c r="J4" s="198"/>
      <c r="K4" s="198"/>
      <c r="L4" s="198"/>
    </row>
    <row r="5" spans="1:12">
      <c r="A5" s="199" t="s">
        <v>3</v>
      </c>
      <c r="B5" s="199"/>
      <c r="C5" s="199"/>
      <c r="D5" s="199"/>
      <c r="E5" s="199"/>
      <c r="F5" s="199"/>
      <c r="G5" s="199"/>
      <c r="H5" s="199"/>
      <c r="I5" s="199"/>
      <c r="J5" s="199"/>
      <c r="K5" s="199"/>
      <c r="L5" s="199"/>
    </row>
    <row r="6" spans="1:12">
      <c r="A6" s="199" t="s">
        <v>4</v>
      </c>
      <c r="B6" s="199"/>
      <c r="C6" s="199"/>
      <c r="D6" s="199" t="s">
        <v>1</v>
      </c>
      <c r="E6" s="199"/>
      <c r="F6" s="199"/>
      <c r="G6" s="199"/>
      <c r="H6" s="199"/>
      <c r="I6" s="199"/>
      <c r="J6" s="199"/>
      <c r="K6" s="199"/>
      <c r="L6" s="199"/>
    </row>
    <row r="7" spans="1:12">
      <c r="A7" s="199" t="s">
        <v>5</v>
      </c>
      <c r="B7" s="199"/>
      <c r="C7" s="199"/>
      <c r="D7" s="197" t="s">
        <v>1</v>
      </c>
      <c r="E7" s="197"/>
      <c r="F7" s="197"/>
      <c r="G7" s="197"/>
      <c r="H7" s="197"/>
      <c r="I7" s="197"/>
      <c r="J7" s="197"/>
      <c r="K7" s="197"/>
      <c r="L7" s="197"/>
    </row>
    <row r="8" spans="1:12">
      <c r="A8" s="204" t="s">
        <v>1</v>
      </c>
      <c r="B8" s="204"/>
      <c r="C8" s="204"/>
      <c r="D8" s="204"/>
      <c r="E8" s="204"/>
      <c r="F8" s="204"/>
      <c r="G8" s="204"/>
      <c r="H8" s="204"/>
      <c r="I8" s="204"/>
      <c r="J8" s="204"/>
      <c r="K8" s="204"/>
      <c r="L8" s="204"/>
    </row>
    <row r="9" spans="1:12" ht="30.75" customHeight="1">
      <c r="A9" s="200" t="s">
        <v>6</v>
      </c>
      <c r="B9" s="201"/>
      <c r="C9" s="201"/>
      <c r="D9" s="201"/>
      <c r="E9" s="201"/>
      <c r="F9" s="201"/>
      <c r="G9" s="201"/>
      <c r="H9" s="201"/>
      <c r="I9" s="201"/>
      <c r="J9" s="201"/>
      <c r="K9" s="201"/>
      <c r="L9" s="202"/>
    </row>
    <row r="10" spans="1:12" ht="73.5" customHeight="1">
      <c r="A10" s="203" t="s">
        <v>7</v>
      </c>
      <c r="B10" s="188"/>
      <c r="C10" s="188"/>
      <c r="D10" s="188"/>
      <c r="E10" s="188"/>
      <c r="F10" s="188"/>
      <c r="G10" s="188"/>
      <c r="H10" s="188"/>
      <c r="I10" s="188"/>
      <c r="J10" s="188"/>
      <c r="K10" s="188"/>
      <c r="L10" s="189"/>
    </row>
    <row r="11" spans="1:12" ht="93" customHeight="1">
      <c r="A11" s="187" t="s">
        <v>8</v>
      </c>
      <c r="B11" s="188"/>
      <c r="C11" s="188"/>
      <c r="D11" s="188"/>
      <c r="E11" s="188"/>
      <c r="F11" s="188"/>
      <c r="G11" s="188"/>
      <c r="H11" s="188"/>
      <c r="I11" s="188"/>
      <c r="J11" s="188"/>
      <c r="K11" s="188"/>
      <c r="L11" s="189"/>
    </row>
    <row r="12" spans="1:12" ht="62.25" customHeight="1">
      <c r="A12" s="187" t="s">
        <v>9</v>
      </c>
      <c r="B12" s="188"/>
      <c r="C12" s="188"/>
      <c r="D12" s="188"/>
      <c r="E12" s="188"/>
      <c r="F12" s="188"/>
      <c r="G12" s="188"/>
      <c r="H12" s="188"/>
      <c r="I12" s="188"/>
      <c r="J12" s="188"/>
      <c r="K12" s="188"/>
      <c r="L12" s="189"/>
    </row>
    <row r="13" spans="1:12" ht="50.25" customHeight="1">
      <c r="A13" s="187" t="s">
        <v>10</v>
      </c>
      <c r="B13" s="188"/>
      <c r="C13" s="188"/>
      <c r="D13" s="188"/>
      <c r="E13" s="188"/>
      <c r="F13" s="188"/>
      <c r="G13" s="188"/>
      <c r="H13" s="188"/>
      <c r="I13" s="188"/>
      <c r="J13" s="188"/>
      <c r="K13" s="188"/>
      <c r="L13" s="189"/>
    </row>
    <row r="14" spans="1:12" ht="113.25" customHeight="1">
      <c r="A14" s="190" t="s">
        <v>11</v>
      </c>
      <c r="B14" s="191"/>
      <c r="C14" s="191"/>
      <c r="D14" s="191"/>
      <c r="E14" s="191"/>
      <c r="F14" s="191"/>
      <c r="G14" s="191"/>
      <c r="H14" s="191"/>
      <c r="I14" s="191"/>
      <c r="J14" s="191"/>
      <c r="K14" s="191"/>
      <c r="L14" s="191"/>
    </row>
    <row r="15" spans="1:12" ht="46.5" customHeight="1">
      <c r="A15" s="192" t="s">
        <v>12</v>
      </c>
      <c r="B15" s="193"/>
      <c r="C15" s="193"/>
      <c r="D15" s="193"/>
      <c r="E15" s="193"/>
      <c r="F15" s="193"/>
      <c r="G15" s="193"/>
      <c r="H15" s="193"/>
      <c r="I15" s="193"/>
      <c r="J15" s="193"/>
      <c r="K15" s="193"/>
      <c r="L15" s="194"/>
    </row>
  </sheetData>
  <mergeCells count="17">
    <mergeCell ref="A9:L9"/>
    <mergeCell ref="A10:L10"/>
    <mergeCell ref="A6:C6"/>
    <mergeCell ref="D6:L6"/>
    <mergeCell ref="A7:C7"/>
    <mergeCell ref="D7:L7"/>
    <mergeCell ref="A8:L8"/>
    <mergeCell ref="C1:L1"/>
    <mergeCell ref="A2:L2"/>
    <mergeCell ref="A3:L3"/>
    <mergeCell ref="A4:L4"/>
    <mergeCell ref="A5:L5"/>
    <mergeCell ref="A12:L12"/>
    <mergeCell ref="A13:L13"/>
    <mergeCell ref="A14:L14"/>
    <mergeCell ref="A15:L15"/>
    <mergeCell ref="A11:L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A0A-386A-4BEB-BA65-D9FCA7CEDBC2}">
  <dimension ref="B1:C43"/>
  <sheetViews>
    <sheetView tabSelected="1" workbookViewId="0">
      <selection activeCell="B10" sqref="B10"/>
    </sheetView>
  </sheetViews>
  <sheetFormatPr defaultColWidth="9.140625" defaultRowHeight="12.6"/>
  <cols>
    <col min="1" max="1" width="3.5703125" style="14" customWidth="1"/>
    <col min="2" max="2" width="161.42578125" style="14" customWidth="1"/>
    <col min="3" max="16384" width="9.140625" style="14"/>
  </cols>
  <sheetData>
    <row r="1" spans="2:3">
      <c r="B1" s="71"/>
    </row>
    <row r="2" spans="2:3" ht="26.45" customHeight="1">
      <c r="B2" s="72" t="s">
        <v>222</v>
      </c>
    </row>
    <row r="3" spans="2:3" ht="15" customHeight="1">
      <c r="B3" s="72"/>
    </row>
    <row r="4" spans="2:3" ht="95.25" customHeight="1">
      <c r="B4" s="84" t="s">
        <v>223</v>
      </c>
      <c r="C4" s="83"/>
    </row>
    <row r="5" spans="2:3" ht="15.75" customHeight="1">
      <c r="B5" s="74"/>
    </row>
    <row r="6" spans="2:3" ht="48" customHeight="1">
      <c r="B6" s="84" t="s">
        <v>224</v>
      </c>
    </row>
    <row r="7" spans="2:3" ht="15" customHeight="1">
      <c r="B7" s="73"/>
    </row>
    <row r="8" spans="2:3" ht="117" customHeight="1">
      <c r="B8" s="84" t="s">
        <v>225</v>
      </c>
      <c r="C8" s="83"/>
    </row>
    <row r="9" spans="2:3" ht="14.25" customHeight="1">
      <c r="B9" s="73"/>
    </row>
    <row r="10" spans="2:3" ht="206.25" customHeight="1">
      <c r="B10" s="84" t="s">
        <v>226</v>
      </c>
      <c r="C10" s="83"/>
    </row>
    <row r="11" spans="2:3" ht="15" customHeight="1">
      <c r="B11" s="73"/>
    </row>
    <row r="12" spans="2:3" ht="20.25" customHeight="1">
      <c r="B12" s="73" t="s">
        <v>227</v>
      </c>
    </row>
    <row r="13" spans="2:3" ht="19.5" customHeight="1">
      <c r="B13" s="73"/>
    </row>
    <row r="14" spans="2:3" ht="58.5" customHeight="1">
      <c r="B14" s="85" t="s">
        <v>228</v>
      </c>
      <c r="C14" s="86"/>
    </row>
    <row r="15" spans="2:3">
      <c r="B15" s="75"/>
    </row>
    <row r="16" spans="2:3" ht="15" customHeight="1">
      <c r="B16" s="11"/>
    </row>
    <row r="17" spans="2:2" ht="15" customHeight="1">
      <c r="B17" s="76"/>
    </row>
    <row r="18" spans="2:2" ht="15" customHeight="1">
      <c r="B18" s="76"/>
    </row>
    <row r="19" spans="2:2" ht="15" customHeight="1">
      <c r="B19" s="76"/>
    </row>
    <row r="20" spans="2:2" ht="15" customHeight="1">
      <c r="B20" s="76"/>
    </row>
    <row r="21" spans="2:2" ht="15" customHeight="1">
      <c r="B21" s="76"/>
    </row>
    <row r="22" spans="2:2">
      <c r="B22" s="76"/>
    </row>
    <row r="23" spans="2:2" ht="15" customHeight="1"/>
    <row r="24" spans="2:2" ht="15" customHeight="1">
      <c r="B24" s="76"/>
    </row>
    <row r="25" spans="2:2" ht="15" customHeight="1">
      <c r="B25" s="76"/>
    </row>
    <row r="26" spans="2:2" ht="15" customHeight="1">
      <c r="B26" s="76"/>
    </row>
    <row r="27" spans="2:2" ht="15" customHeight="1">
      <c r="B27" s="76"/>
    </row>
    <row r="28" spans="2:2" ht="15" customHeight="1">
      <c r="B28" s="76"/>
    </row>
    <row r="29" spans="2:2" ht="15" customHeight="1">
      <c r="B29" s="76"/>
    </row>
    <row r="30" spans="2:2" ht="15" customHeight="1">
      <c r="B30" s="76"/>
    </row>
    <row r="31" spans="2:2" ht="15" customHeight="1">
      <c r="B31" s="76"/>
    </row>
    <row r="32" spans="2:2" ht="15" customHeight="1">
      <c r="B32" s="76"/>
    </row>
    <row r="33" spans="2:2" ht="15" customHeight="1">
      <c r="B33" s="76"/>
    </row>
    <row r="34" spans="2:2" ht="15" customHeight="1">
      <c r="B34" s="76"/>
    </row>
    <row r="35" spans="2:2" ht="15" customHeight="1">
      <c r="B35" s="76"/>
    </row>
    <row r="36" spans="2:2">
      <c r="B36" s="77"/>
    </row>
    <row r="37" spans="2:2" ht="15.75" customHeight="1"/>
    <row r="38" spans="2:2">
      <c r="B38" s="77"/>
    </row>
    <row r="39" spans="2:2">
      <c r="B39" s="78" t="s">
        <v>1</v>
      </c>
    </row>
    <row r="40" spans="2:2" ht="15" customHeight="1"/>
    <row r="41" spans="2:2" ht="15" customHeight="1">
      <c r="B41" s="79"/>
    </row>
    <row r="42" spans="2:2" ht="15" customHeight="1">
      <c r="B42" s="79"/>
    </row>
    <row r="43" spans="2:2" ht="15" customHeight="1">
      <c r="B43"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F3CC-C924-40FF-891C-F6B5C23BCA76}">
  <dimension ref="C1:E9"/>
  <sheetViews>
    <sheetView workbookViewId="0">
      <selection activeCell="F11" sqref="F11"/>
    </sheetView>
  </sheetViews>
  <sheetFormatPr defaultColWidth="9.140625" defaultRowHeight="14.45"/>
  <cols>
    <col min="1" max="1" width="3.7109375" style="81" customWidth="1"/>
    <col min="2" max="22" width="18.5703125" style="81" customWidth="1"/>
    <col min="23" max="16384" width="9.140625" style="81"/>
  </cols>
  <sheetData>
    <row r="1" spans="3:5">
      <c r="C1" s="80" t="s">
        <v>229</v>
      </c>
      <c r="E1" s="80" t="s">
        <v>230</v>
      </c>
    </row>
    <row r="2" spans="3:5">
      <c r="C2" s="82">
        <v>1</v>
      </c>
    </row>
    <row r="3" spans="3:5">
      <c r="C3" s="80" t="s">
        <v>231</v>
      </c>
    </row>
    <row r="4" spans="3:5">
      <c r="C4" s="82">
        <v>1</v>
      </c>
    </row>
    <row r="5" spans="3:5">
      <c r="C5" s="80" t="s">
        <v>232</v>
      </c>
    </row>
    <row r="6" spans="3:5">
      <c r="C6" s="82">
        <v>1</v>
      </c>
    </row>
    <row r="7" spans="3:5">
      <c r="D7" s="80" t="s">
        <v>233</v>
      </c>
    </row>
    <row r="8" spans="3:5">
      <c r="C8" s="82">
        <v>1</v>
      </c>
    </row>
    <row r="9" spans="3:5">
      <c r="C9" s="80" t="s">
        <v>234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E552-E7C0-439C-AE50-C08F21ED6DD1}">
  <dimension ref="B1:P18"/>
  <sheetViews>
    <sheetView workbookViewId="0">
      <selection activeCell="S18" sqref="S18"/>
    </sheetView>
  </sheetViews>
  <sheetFormatPr defaultColWidth="8.85546875" defaultRowHeight="12.6"/>
  <cols>
    <col min="1" max="1" width="4.28515625" style="14" customWidth="1"/>
    <col min="2" max="13" width="8.85546875" style="14"/>
    <col min="14" max="14" width="14.5703125" style="14" customWidth="1"/>
    <col min="15" max="15" width="14.42578125" style="14" customWidth="1"/>
    <col min="16" max="16" width="15.7109375" style="14" customWidth="1"/>
    <col min="17" max="16384" width="8.85546875" style="14"/>
  </cols>
  <sheetData>
    <row r="1" spans="2:16" ht="13.15" thickBot="1"/>
    <row r="2" spans="2:16" ht="79.150000000000006" customHeight="1" thickBot="1">
      <c r="B2" s="220" t="s">
        <v>13</v>
      </c>
      <c r="C2" s="221"/>
      <c r="D2" s="221"/>
      <c r="E2" s="221"/>
      <c r="F2" s="221"/>
      <c r="G2" s="221"/>
      <c r="H2" s="221"/>
      <c r="I2" s="221"/>
      <c r="J2" s="221"/>
      <c r="K2" s="221"/>
      <c r="L2" s="221"/>
      <c r="M2" s="221"/>
      <c r="N2" s="221"/>
      <c r="O2" s="221"/>
      <c r="P2" s="222"/>
    </row>
    <row r="3" spans="2:16" ht="15" customHeight="1">
      <c r="B3" s="62" t="s">
        <v>14</v>
      </c>
      <c r="C3" s="223" t="s">
        <v>15</v>
      </c>
      <c r="D3" s="224"/>
      <c r="E3" s="224"/>
      <c r="F3" s="224"/>
      <c r="G3" s="224"/>
      <c r="H3" s="224"/>
      <c r="I3" s="224"/>
      <c r="J3" s="224"/>
      <c r="K3" s="224"/>
      <c r="L3" s="224"/>
      <c r="M3" s="225"/>
      <c r="N3" s="63" t="s">
        <v>16</v>
      </c>
      <c r="O3" s="63" t="s">
        <v>17</v>
      </c>
      <c r="P3" s="64" t="s">
        <v>18</v>
      </c>
    </row>
    <row r="4" spans="2:16" ht="53.45" customHeight="1">
      <c r="B4" s="65" t="s">
        <v>19</v>
      </c>
      <c r="C4" s="226" t="s">
        <v>20</v>
      </c>
      <c r="D4" s="227"/>
      <c r="E4" s="227"/>
      <c r="F4" s="227"/>
      <c r="G4" s="227"/>
      <c r="H4" s="227"/>
      <c r="I4" s="227"/>
      <c r="J4" s="227"/>
      <c r="K4" s="227"/>
      <c r="L4" s="227"/>
      <c r="M4" s="228"/>
      <c r="N4" s="150">
        <f>SUM(N5:N10)</f>
        <v>0</v>
      </c>
      <c r="O4" s="150">
        <f>SUM(O5:O10)</f>
        <v>0</v>
      </c>
      <c r="P4" s="151">
        <f>SUM(P5:P10)</f>
        <v>0</v>
      </c>
    </row>
    <row r="5" spans="2:16" ht="16.149999999999999" customHeight="1">
      <c r="B5" s="66"/>
      <c r="C5" s="216" t="s">
        <v>21</v>
      </c>
      <c r="D5" s="206"/>
      <c r="E5" s="206"/>
      <c r="F5" s="206"/>
      <c r="G5" s="206"/>
      <c r="H5" s="206"/>
      <c r="I5" s="206"/>
      <c r="J5" s="206"/>
      <c r="K5" s="206"/>
      <c r="L5" s="206"/>
      <c r="M5" s="207"/>
      <c r="N5" s="150"/>
      <c r="O5" s="150"/>
      <c r="P5" s="151"/>
    </row>
    <row r="6" spans="2:16">
      <c r="B6" s="66"/>
      <c r="C6" s="205" t="s">
        <v>22</v>
      </c>
      <c r="D6" s="206"/>
      <c r="E6" s="206"/>
      <c r="F6" s="206"/>
      <c r="G6" s="206"/>
      <c r="H6" s="206"/>
      <c r="I6" s="206"/>
      <c r="J6" s="206"/>
      <c r="K6" s="206"/>
      <c r="L6" s="206"/>
      <c r="M6" s="207"/>
      <c r="N6" s="150"/>
      <c r="O6" s="150"/>
      <c r="P6" s="151"/>
    </row>
    <row r="7" spans="2:16">
      <c r="B7" s="66"/>
      <c r="C7" s="205" t="s">
        <v>22</v>
      </c>
      <c r="D7" s="206"/>
      <c r="E7" s="206"/>
      <c r="F7" s="206"/>
      <c r="G7" s="206"/>
      <c r="H7" s="206"/>
      <c r="I7" s="206"/>
      <c r="J7" s="206"/>
      <c r="K7" s="206"/>
      <c r="L7" s="206"/>
      <c r="M7" s="207"/>
      <c r="N7" s="150"/>
      <c r="O7" s="150"/>
      <c r="P7" s="151"/>
    </row>
    <row r="8" spans="2:16">
      <c r="B8" s="66"/>
      <c r="C8" s="216" t="s">
        <v>23</v>
      </c>
      <c r="D8" s="206"/>
      <c r="E8" s="206"/>
      <c r="F8" s="206"/>
      <c r="G8" s="206"/>
      <c r="H8" s="206"/>
      <c r="I8" s="206"/>
      <c r="J8" s="206"/>
      <c r="K8" s="206"/>
      <c r="L8" s="206"/>
      <c r="M8" s="207"/>
      <c r="N8" s="150"/>
      <c r="O8" s="150"/>
      <c r="P8" s="151"/>
    </row>
    <row r="9" spans="2:16">
      <c r="B9" s="66"/>
      <c r="C9" s="216" t="s">
        <v>24</v>
      </c>
      <c r="D9" s="206"/>
      <c r="E9" s="206"/>
      <c r="F9" s="206"/>
      <c r="G9" s="206"/>
      <c r="H9" s="206"/>
      <c r="I9" s="206"/>
      <c r="J9" s="206"/>
      <c r="K9" s="206"/>
      <c r="L9" s="206"/>
      <c r="M9" s="207"/>
      <c r="N9" s="150"/>
      <c r="O9" s="150"/>
      <c r="P9" s="151"/>
    </row>
    <row r="10" spans="2:16" ht="13.15" thickBot="1">
      <c r="B10" s="67"/>
      <c r="C10" s="208" t="s">
        <v>25</v>
      </c>
      <c r="D10" s="209"/>
      <c r="E10" s="209"/>
      <c r="F10" s="209"/>
      <c r="G10" s="209"/>
      <c r="H10" s="209"/>
      <c r="I10" s="209"/>
      <c r="J10" s="209"/>
      <c r="K10" s="209"/>
      <c r="L10" s="209"/>
      <c r="M10" s="210"/>
      <c r="N10" s="152"/>
      <c r="O10" s="152"/>
      <c r="P10" s="153"/>
    </row>
    <row r="11" spans="2:16" ht="13.15" thickBot="1">
      <c r="B11" s="211"/>
      <c r="C11" s="212"/>
      <c r="D11" s="212"/>
      <c r="E11" s="212"/>
      <c r="F11" s="212"/>
      <c r="G11" s="212"/>
      <c r="H11" s="212"/>
      <c r="I11" s="212"/>
      <c r="J11" s="212"/>
      <c r="K11" s="212"/>
      <c r="L11" s="212"/>
      <c r="M11" s="212"/>
      <c r="N11" s="212"/>
      <c r="O11" s="212"/>
      <c r="P11" s="213"/>
    </row>
    <row r="12" spans="2:16" ht="92.45" customHeight="1" thickBot="1">
      <c r="B12" s="69" t="s">
        <v>26</v>
      </c>
      <c r="C12" s="217" t="s">
        <v>27</v>
      </c>
      <c r="D12" s="218"/>
      <c r="E12" s="218"/>
      <c r="F12" s="218"/>
      <c r="G12" s="218"/>
      <c r="H12" s="218"/>
      <c r="I12" s="218"/>
      <c r="J12" s="218"/>
      <c r="K12" s="218"/>
      <c r="L12" s="218"/>
      <c r="M12" s="219"/>
      <c r="N12" s="154" t="e">
        <f>SUM(N5:N7)/N4*100</f>
        <v>#DIV/0!</v>
      </c>
      <c r="O12" s="154" t="e">
        <f>SUM(O5:O7)/O4*100</f>
        <v>#DIV/0!</v>
      </c>
      <c r="P12" s="155" t="e">
        <f>SUM(P5:P7)/P4*100</f>
        <v>#DIV/0!</v>
      </c>
    </row>
    <row r="13" spans="2:16" ht="13.15" thickBot="1">
      <c r="B13" s="211"/>
      <c r="C13" s="212"/>
      <c r="D13" s="212"/>
      <c r="E13" s="212"/>
      <c r="F13" s="212"/>
      <c r="G13" s="212"/>
      <c r="H13" s="212"/>
      <c r="I13" s="212"/>
      <c r="J13" s="212"/>
      <c r="K13" s="212"/>
      <c r="L13" s="212"/>
      <c r="M13" s="212"/>
      <c r="N13" s="212"/>
      <c r="O13" s="212"/>
      <c r="P13" s="213"/>
    </row>
    <row r="14" spans="2:16" ht="80.25" customHeight="1">
      <c r="B14" s="62" t="s">
        <v>28</v>
      </c>
      <c r="C14" s="214" t="s">
        <v>29</v>
      </c>
      <c r="D14" s="215"/>
      <c r="E14" s="215"/>
      <c r="F14" s="215"/>
      <c r="G14" s="215"/>
      <c r="H14" s="215"/>
      <c r="I14" s="215"/>
      <c r="J14" s="215"/>
      <c r="K14" s="215"/>
      <c r="L14" s="215"/>
      <c r="M14" s="215"/>
      <c r="N14" s="70" t="s">
        <v>30</v>
      </c>
      <c r="O14" s="156">
        <f>SUM(O15:O18)</f>
        <v>0</v>
      </c>
      <c r="P14" s="157">
        <f>SUM(P15:P18)</f>
        <v>0</v>
      </c>
    </row>
    <row r="15" spans="2:16">
      <c r="B15" s="66"/>
      <c r="C15" s="205" t="s">
        <v>31</v>
      </c>
      <c r="D15" s="206"/>
      <c r="E15" s="206"/>
      <c r="F15" s="206"/>
      <c r="G15" s="206"/>
      <c r="H15" s="206"/>
      <c r="I15" s="206"/>
      <c r="J15" s="206"/>
      <c r="K15" s="206"/>
      <c r="L15" s="206"/>
      <c r="M15" s="207"/>
      <c r="N15" s="13" t="s">
        <v>30</v>
      </c>
      <c r="O15" s="150"/>
      <c r="P15" s="151"/>
    </row>
    <row r="16" spans="2:16">
      <c r="B16" s="66"/>
      <c r="C16" s="205" t="s">
        <v>32</v>
      </c>
      <c r="D16" s="206"/>
      <c r="E16" s="206"/>
      <c r="F16" s="206"/>
      <c r="G16" s="206"/>
      <c r="H16" s="206"/>
      <c r="I16" s="206"/>
      <c r="J16" s="206"/>
      <c r="K16" s="206"/>
      <c r="L16" s="206"/>
      <c r="M16" s="207"/>
      <c r="N16" s="13" t="s">
        <v>30</v>
      </c>
      <c r="O16" s="150"/>
      <c r="P16" s="151"/>
    </row>
    <row r="17" spans="2:16">
      <c r="B17" s="66"/>
      <c r="C17" s="205" t="s">
        <v>32</v>
      </c>
      <c r="D17" s="206"/>
      <c r="E17" s="206"/>
      <c r="F17" s="206"/>
      <c r="G17" s="206"/>
      <c r="H17" s="206"/>
      <c r="I17" s="206"/>
      <c r="J17" s="206"/>
      <c r="K17" s="206"/>
      <c r="L17" s="206"/>
      <c r="M17" s="207"/>
      <c r="N17" s="13" t="s">
        <v>30</v>
      </c>
      <c r="O17" s="150"/>
      <c r="P17" s="151"/>
    </row>
    <row r="18" spans="2:16" ht="13.15" thickBot="1">
      <c r="B18" s="67"/>
      <c r="C18" s="208" t="s">
        <v>32</v>
      </c>
      <c r="D18" s="209"/>
      <c r="E18" s="209"/>
      <c r="F18" s="209"/>
      <c r="G18" s="209"/>
      <c r="H18" s="209"/>
      <c r="I18" s="209"/>
      <c r="J18" s="209"/>
      <c r="K18" s="209"/>
      <c r="L18" s="209"/>
      <c r="M18" s="210"/>
      <c r="N18" s="68" t="s">
        <v>30</v>
      </c>
      <c r="O18" s="152"/>
      <c r="P18" s="153"/>
    </row>
  </sheetData>
  <mergeCells count="17">
    <mergeCell ref="C7:M7"/>
    <mergeCell ref="B2:P2"/>
    <mergeCell ref="C3:M3"/>
    <mergeCell ref="C4:M4"/>
    <mergeCell ref="C5:M5"/>
    <mergeCell ref="C6:M6"/>
    <mergeCell ref="C8:M8"/>
    <mergeCell ref="C9:M9"/>
    <mergeCell ref="C10:M10"/>
    <mergeCell ref="B11:P11"/>
    <mergeCell ref="C12:M12"/>
    <mergeCell ref="C16:M16"/>
    <mergeCell ref="C17:M17"/>
    <mergeCell ref="C18:M18"/>
    <mergeCell ref="B13:P13"/>
    <mergeCell ref="C14:M14"/>
    <mergeCell ref="C15:M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964A-9646-4776-9FAB-044DD852FC93}">
  <dimension ref="B1:K25"/>
  <sheetViews>
    <sheetView topLeftCell="A8" workbookViewId="0">
      <selection activeCell="G19" sqref="G19"/>
    </sheetView>
  </sheetViews>
  <sheetFormatPr defaultRowHeight="14.45"/>
  <cols>
    <col min="1" max="1" width="4.7109375" customWidth="1"/>
    <col min="3" max="3" width="65.85546875" customWidth="1"/>
    <col min="4" max="4" width="33.7109375" customWidth="1"/>
    <col min="5" max="5" width="46" customWidth="1"/>
  </cols>
  <sheetData>
    <row r="1" spans="2:9" ht="15" thickBot="1"/>
    <row r="2" spans="2:9" ht="23.45" customHeight="1" thickBot="1">
      <c r="B2" s="231" t="s">
        <v>33</v>
      </c>
      <c r="C2" s="232"/>
      <c r="D2" s="232"/>
      <c r="E2" s="233"/>
    </row>
    <row r="3" spans="2:9" ht="95.45" customHeight="1">
      <c r="B3" s="57" t="s">
        <v>14</v>
      </c>
      <c r="C3" s="52" t="s">
        <v>34</v>
      </c>
      <c r="D3" s="52" t="s">
        <v>35</v>
      </c>
      <c r="E3" s="58" t="s">
        <v>36</v>
      </c>
    </row>
    <row r="4" spans="2:9" ht="18.600000000000001" customHeight="1">
      <c r="B4" s="59" t="s">
        <v>37</v>
      </c>
      <c r="C4" s="53" t="s">
        <v>38</v>
      </c>
      <c r="D4" s="184">
        <f>SUM(D5:D11)</f>
        <v>0</v>
      </c>
      <c r="E4" s="162" t="e">
        <f>SUM(E5:E11)</f>
        <v>#DIV/0!</v>
      </c>
      <c r="G4" s="15"/>
      <c r="H4" s="15"/>
      <c r="I4" s="15"/>
    </row>
    <row r="5" spans="2:9" ht="18.600000000000001" customHeight="1">
      <c r="B5" s="59" t="s">
        <v>39</v>
      </c>
      <c r="C5" s="54" t="s">
        <v>40</v>
      </c>
      <c r="D5" s="55">
        <f>'Skaičiavimo lentelė'!D13</f>
        <v>0</v>
      </c>
      <c r="E5" s="60" t="e">
        <f>'Skaičiavimo lentelė'!H50</f>
        <v>#DIV/0!</v>
      </c>
      <c r="G5" s="15"/>
      <c r="H5" s="15"/>
      <c r="I5" s="15"/>
    </row>
    <row r="6" spans="2:9" ht="18.600000000000001" customHeight="1">
      <c r="B6" s="59" t="s">
        <v>41</v>
      </c>
      <c r="C6" s="54" t="s">
        <v>42</v>
      </c>
      <c r="D6" s="55">
        <f>'Skaičiavimo lentelė'!D14</f>
        <v>0</v>
      </c>
      <c r="E6" s="60" t="e">
        <f>'Skaičiavimo lentelė'!I50</f>
        <v>#DIV/0!</v>
      </c>
      <c r="G6" s="15"/>
      <c r="H6" s="15"/>
      <c r="I6" s="15"/>
    </row>
    <row r="7" spans="2:9" ht="18.600000000000001" customHeight="1">
      <c r="B7" s="59" t="s">
        <v>43</v>
      </c>
      <c r="C7" s="54" t="s">
        <v>44</v>
      </c>
      <c r="D7" s="55">
        <f>'Skaičiavimo lentelė'!D15</f>
        <v>0</v>
      </c>
      <c r="E7" s="60" t="e">
        <f>'Skaičiavimo lentelė'!J50</f>
        <v>#DIV/0!</v>
      </c>
      <c r="G7" s="15"/>
      <c r="H7" s="15"/>
      <c r="I7" s="15"/>
    </row>
    <row r="8" spans="2:9" ht="18.600000000000001" customHeight="1">
      <c r="B8" s="59" t="s">
        <v>45</v>
      </c>
      <c r="C8" s="54" t="s">
        <v>46</v>
      </c>
      <c r="D8" s="55">
        <f>'Skaičiavimo lentelė'!D16</f>
        <v>0</v>
      </c>
      <c r="E8" s="60" t="e">
        <f>'Skaičiavimo lentelė'!K50</f>
        <v>#DIV/0!</v>
      </c>
      <c r="G8" s="15"/>
      <c r="H8" s="15"/>
      <c r="I8" s="15"/>
    </row>
    <row r="9" spans="2:9" ht="18.600000000000001" customHeight="1">
      <c r="B9" s="59" t="s">
        <v>47</v>
      </c>
      <c r="C9" s="54" t="s">
        <v>48</v>
      </c>
      <c r="D9" s="55">
        <f>'Skaičiavimo lentelė'!D17</f>
        <v>0</v>
      </c>
      <c r="E9" s="60" t="e">
        <f>'Skaičiavimo lentelė'!L50</f>
        <v>#DIV/0!</v>
      </c>
      <c r="G9" s="15"/>
      <c r="H9" s="15"/>
      <c r="I9" s="15"/>
    </row>
    <row r="10" spans="2:9" ht="18.600000000000001" customHeight="1">
      <c r="B10" s="59" t="s">
        <v>49</v>
      </c>
      <c r="C10" s="54" t="s">
        <v>50</v>
      </c>
      <c r="D10" s="55">
        <f>'Skaičiavimo lentelė'!D18</f>
        <v>0</v>
      </c>
      <c r="E10" s="60" t="e">
        <f>'Skaičiavimo lentelė'!M50</f>
        <v>#DIV/0!</v>
      </c>
      <c r="G10" s="15"/>
      <c r="H10" s="15"/>
      <c r="I10" s="15"/>
    </row>
    <row r="11" spans="2:9" ht="18.600000000000001" customHeight="1">
      <c r="B11" s="59" t="s">
        <v>51</v>
      </c>
      <c r="C11" s="54" t="s">
        <v>52</v>
      </c>
      <c r="D11" s="55">
        <f>'Skaičiavimo lentelė'!D19</f>
        <v>0</v>
      </c>
      <c r="E11" s="60" t="e">
        <f>'Skaičiavimo lentelė'!N50</f>
        <v>#DIV/0!</v>
      </c>
      <c r="G11" s="15"/>
      <c r="H11" s="15"/>
      <c r="I11" s="15"/>
    </row>
    <row r="12" spans="2:9" ht="31.9" customHeight="1">
      <c r="B12" s="59"/>
      <c r="C12" s="53" t="s">
        <v>53</v>
      </c>
      <c r="D12" s="56"/>
      <c r="E12" s="61"/>
    </row>
    <row r="13" spans="2:9" ht="18.600000000000001" customHeight="1">
      <c r="B13" s="59" t="s">
        <v>54</v>
      </c>
      <c r="C13" s="53" t="s">
        <v>38</v>
      </c>
      <c r="D13" s="184">
        <f>SUM(D14:D20)</f>
        <v>0</v>
      </c>
      <c r="E13" s="162" t="e">
        <f>SUM(E14:E20)</f>
        <v>#DIV/0!</v>
      </c>
    </row>
    <row r="14" spans="2:9" ht="18.600000000000001" customHeight="1">
      <c r="B14" s="59" t="s">
        <v>55</v>
      </c>
      <c r="C14" s="54" t="s">
        <v>40</v>
      </c>
      <c r="D14" s="55">
        <f>'Skaičiavimo lentelė'!D25</f>
        <v>0</v>
      </c>
      <c r="E14" s="60" t="e">
        <f>'Skaičiavimo lentelė'!H40</f>
        <v>#DIV/0!</v>
      </c>
    </row>
    <row r="15" spans="2:9" ht="18.600000000000001" customHeight="1">
      <c r="B15" s="59" t="s">
        <v>56</v>
      </c>
      <c r="C15" s="54" t="s">
        <v>42</v>
      </c>
      <c r="D15" s="55">
        <f>'Skaičiavimo lentelė'!D26</f>
        <v>0</v>
      </c>
      <c r="E15" s="60" t="e">
        <f>'Skaičiavimo lentelė'!I40</f>
        <v>#DIV/0!</v>
      </c>
    </row>
    <row r="16" spans="2:9" ht="18.600000000000001" customHeight="1">
      <c r="B16" s="59" t="s">
        <v>57</v>
      </c>
      <c r="C16" s="54" t="s">
        <v>44</v>
      </c>
      <c r="D16" s="55">
        <f>'Skaičiavimo lentelė'!D27</f>
        <v>0</v>
      </c>
      <c r="E16" s="60" t="e">
        <f>'Skaičiavimo lentelė'!J40</f>
        <v>#DIV/0!</v>
      </c>
    </row>
    <row r="17" spans="2:11" ht="18.600000000000001" customHeight="1">
      <c r="B17" s="59" t="s">
        <v>58</v>
      </c>
      <c r="C17" s="54" t="s">
        <v>46</v>
      </c>
      <c r="D17" s="55">
        <f>'Skaičiavimo lentelė'!D28</f>
        <v>0</v>
      </c>
      <c r="E17" s="60" t="e">
        <f>'Skaičiavimo lentelė'!K40</f>
        <v>#DIV/0!</v>
      </c>
    </row>
    <row r="18" spans="2:11" ht="18.600000000000001" customHeight="1">
      <c r="B18" s="59" t="s">
        <v>59</v>
      </c>
      <c r="C18" s="54" t="s">
        <v>48</v>
      </c>
      <c r="D18" s="55">
        <f>'Skaičiavimo lentelė'!D29</f>
        <v>0</v>
      </c>
      <c r="E18" s="60" t="e">
        <f>'Skaičiavimo lentelė'!L40</f>
        <v>#DIV/0!</v>
      </c>
    </row>
    <row r="19" spans="2:11" ht="18.600000000000001" customHeight="1">
      <c r="B19" s="59" t="s">
        <v>60</v>
      </c>
      <c r="C19" s="54" t="s">
        <v>50</v>
      </c>
      <c r="D19" s="55">
        <f>'Skaičiavimo lentelė'!D30</f>
        <v>0</v>
      </c>
      <c r="E19" s="60" t="e">
        <f>'Skaičiavimo lentelė'!M40</f>
        <v>#DIV/0!</v>
      </c>
    </row>
    <row r="20" spans="2:11" ht="18.600000000000001" customHeight="1">
      <c r="B20" s="59" t="s">
        <v>61</v>
      </c>
      <c r="C20" s="54" t="s">
        <v>52</v>
      </c>
      <c r="D20" s="55">
        <f>'Skaičiavimo lentelė'!D31</f>
        <v>0</v>
      </c>
      <c r="E20" s="60" t="e">
        <f>'Skaičiavimo lentelė'!N40</f>
        <v>#DIV/0!</v>
      </c>
    </row>
    <row r="21" spans="2:11" ht="42" customHeight="1" thickBot="1">
      <c r="B21" s="229" t="s">
        <v>62</v>
      </c>
      <c r="C21" s="230"/>
      <c r="D21" s="230"/>
      <c r="E21" s="166" t="e">
        <f>(D13/D4)*100</f>
        <v>#DIV/0!</v>
      </c>
    </row>
    <row r="22" spans="2:11">
      <c r="B22" s="14"/>
      <c r="C22" s="14"/>
      <c r="D22" s="14"/>
      <c r="E22" s="14"/>
    </row>
    <row r="23" spans="2:11" ht="62.25" customHeight="1">
      <c r="C23" s="234" t="s">
        <v>63</v>
      </c>
      <c r="D23" s="235"/>
    </row>
    <row r="24" spans="2:11" ht="61.5" customHeight="1">
      <c r="C24" s="236" t="s">
        <v>64</v>
      </c>
      <c r="D24" s="237"/>
      <c r="K24" s="10"/>
    </row>
    <row r="25" spans="2:11" ht="36.75" customHeight="1">
      <c r="C25" s="238" t="s">
        <v>65</v>
      </c>
      <c r="D25" s="239"/>
    </row>
  </sheetData>
  <mergeCells count="5">
    <mergeCell ref="B21:D21"/>
    <mergeCell ref="B2:E2"/>
    <mergeCell ref="C23:D23"/>
    <mergeCell ref="C24:D24"/>
    <mergeCell ref="C25:D25"/>
  </mergeCells>
  <conditionalFormatting sqref="E21">
    <cfRule type="cellIs" dxfId="0" priority="7" operator="lessThan">
      <formula>30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375E-FE06-4BD0-9DA3-3F85501B2C4F}">
  <dimension ref="B1:D13"/>
  <sheetViews>
    <sheetView workbookViewId="0">
      <selection activeCell="D10" sqref="D10"/>
    </sheetView>
  </sheetViews>
  <sheetFormatPr defaultRowHeight="14.45"/>
  <cols>
    <col min="1" max="1" width="4.7109375" customWidth="1"/>
    <col min="2" max="2" width="7.5703125" customWidth="1"/>
    <col min="3" max="3" width="80.28515625" customWidth="1"/>
    <col min="4" max="4" width="40.28515625" customWidth="1"/>
  </cols>
  <sheetData>
    <row r="1" spans="2:4" ht="15" thickBot="1"/>
    <row r="2" spans="2:4" ht="28.9" customHeight="1">
      <c r="B2" s="240" t="s">
        <v>66</v>
      </c>
      <c r="C2" s="241"/>
      <c r="D2" s="242"/>
    </row>
    <row r="3" spans="2:4" ht="81.599999999999994" customHeight="1">
      <c r="B3" s="87" t="s">
        <v>67</v>
      </c>
      <c r="C3" s="88" t="s">
        <v>68</v>
      </c>
      <c r="D3" s="89" t="s">
        <v>69</v>
      </c>
    </row>
    <row r="4" spans="2:4" ht="24" customHeight="1">
      <c r="B4" s="90" t="s">
        <v>70</v>
      </c>
      <c r="C4" s="16" t="s">
        <v>38</v>
      </c>
      <c r="D4" s="91">
        <f>SUM(D5:D11)</f>
        <v>0</v>
      </c>
    </row>
    <row r="5" spans="2:4" ht="24" customHeight="1">
      <c r="B5" s="90" t="s">
        <v>71</v>
      </c>
      <c r="C5" s="54" t="s">
        <v>40</v>
      </c>
      <c r="D5" s="92">
        <f>'Skaičiavimo lentelė'!H32</f>
        <v>0</v>
      </c>
    </row>
    <row r="6" spans="2:4" ht="24" customHeight="1">
      <c r="B6" s="90" t="s">
        <v>72</v>
      </c>
      <c r="C6" s="54" t="s">
        <v>42</v>
      </c>
      <c r="D6" s="92">
        <f>'Skaičiavimo lentelė'!I32</f>
        <v>0</v>
      </c>
    </row>
    <row r="7" spans="2:4" ht="24" customHeight="1">
      <c r="B7" s="93" t="s">
        <v>73</v>
      </c>
      <c r="C7" s="54" t="s">
        <v>44</v>
      </c>
      <c r="D7" s="94">
        <f>'Skaičiavimo lentelė'!J32</f>
        <v>0</v>
      </c>
    </row>
    <row r="8" spans="2:4" ht="24" customHeight="1">
      <c r="B8" s="93" t="s">
        <v>74</v>
      </c>
      <c r="C8" s="54" t="s">
        <v>46</v>
      </c>
      <c r="D8" s="94">
        <f>'Skaičiavimo lentelė'!K32</f>
        <v>0</v>
      </c>
    </row>
    <row r="9" spans="2:4" ht="24" customHeight="1">
      <c r="B9" s="93" t="s">
        <v>75</v>
      </c>
      <c r="C9" s="186" t="s">
        <v>48</v>
      </c>
      <c r="D9" s="94">
        <f>'Skaičiavimo lentelė'!L32</f>
        <v>0</v>
      </c>
    </row>
    <row r="10" spans="2:4" ht="24" customHeight="1">
      <c r="B10" s="93" t="s">
        <v>76</v>
      </c>
      <c r="C10" s="186" t="s">
        <v>77</v>
      </c>
      <c r="D10" s="94">
        <f>'Skaičiavimo lentelė'!M32</f>
        <v>0</v>
      </c>
    </row>
    <row r="11" spans="2:4" ht="24" customHeight="1">
      <c r="B11" s="95" t="s">
        <v>78</v>
      </c>
      <c r="C11" s="96" t="s">
        <v>52</v>
      </c>
      <c r="D11" s="97">
        <f>'Skaičiavimo lentelė'!N32</f>
        <v>0</v>
      </c>
    </row>
    <row r="12" spans="2:4" ht="15"/>
    <row r="13" spans="2:4">
      <c r="C13" s="99" t="s">
        <v>79</v>
      </c>
    </row>
  </sheetData>
  <mergeCells count="1">
    <mergeCell ref="B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E11C-A232-4D2F-864B-844D6B42597F}">
  <dimension ref="A2:O54"/>
  <sheetViews>
    <sheetView topLeftCell="C21" zoomScale="90" zoomScaleNormal="90" workbookViewId="0">
      <selection activeCell="B42" sqref="B42"/>
    </sheetView>
  </sheetViews>
  <sheetFormatPr defaultColWidth="8.85546875" defaultRowHeight="12.75" customHeight="1"/>
  <cols>
    <col min="1" max="1" width="39.42578125" style="14" customWidth="1"/>
    <col min="2" max="2" width="16.7109375" style="14" customWidth="1"/>
    <col min="3" max="3" width="29.5703125" style="14" customWidth="1"/>
    <col min="4" max="4" width="8.85546875" style="14" bestFit="1" customWidth="1"/>
    <col min="5" max="6" width="8.85546875" style="14"/>
    <col min="7" max="7" width="34" style="14" customWidth="1"/>
    <col min="8" max="14" width="17.85546875" style="14" customWidth="1"/>
    <col min="15" max="16384" width="8.85546875" style="14"/>
  </cols>
  <sheetData>
    <row r="2" spans="1:15" ht="15" customHeight="1">
      <c r="A2" s="170" t="s">
        <v>80</v>
      </c>
      <c r="B2" s="43"/>
      <c r="C2" s="43"/>
      <c r="F2" s="107"/>
      <c r="G2" s="110" t="s">
        <v>81</v>
      </c>
    </row>
    <row r="3" spans="1:15" ht="15" customHeight="1">
      <c r="A3" s="167" t="s">
        <v>82</v>
      </c>
      <c r="B3" s="44"/>
      <c r="C3" s="44"/>
      <c r="F3" s="107" t="s">
        <v>83</v>
      </c>
      <c r="G3" s="171" t="s">
        <v>84</v>
      </c>
    </row>
    <row r="4" spans="1:15" ht="15.75" customHeight="1">
      <c r="A4" s="168" t="s">
        <v>85</v>
      </c>
      <c r="B4" s="45"/>
      <c r="C4" s="45"/>
      <c r="F4" s="107"/>
      <c r="G4" s="171" t="s">
        <v>86</v>
      </c>
    </row>
    <row r="5" spans="1:15" ht="15.75" customHeight="1">
      <c r="A5" s="169" t="s">
        <v>87</v>
      </c>
      <c r="B5" s="46"/>
      <c r="C5" s="46"/>
      <c r="F5" s="107" t="s">
        <v>88</v>
      </c>
      <c r="G5" s="171" t="s">
        <v>89</v>
      </c>
    </row>
    <row r="6" spans="1:15" ht="12.6">
      <c r="F6" s="107"/>
      <c r="G6" s="108"/>
    </row>
    <row r="7" spans="1:15" ht="19.5" customHeight="1">
      <c r="A7" s="243" t="s">
        <v>90</v>
      </c>
      <c r="B7" s="244"/>
      <c r="C7" s="244"/>
    </row>
    <row r="8" spans="1:15" ht="50.45" customHeight="1">
      <c r="A8" s="244" t="s">
        <v>91</v>
      </c>
      <c r="B8" s="244"/>
      <c r="C8" s="244"/>
    </row>
    <row r="9" spans="1:15" ht="48" customHeight="1">
      <c r="A9" s="245" t="s">
        <v>92</v>
      </c>
      <c r="B9" s="245"/>
      <c r="C9" s="245"/>
    </row>
    <row r="10" spans="1:15" ht="12.6">
      <c r="F10" s="18"/>
      <c r="G10" s="18"/>
      <c r="H10" s="18"/>
      <c r="I10" s="18"/>
      <c r="J10" s="18"/>
      <c r="K10" s="18"/>
      <c r="L10" s="18"/>
      <c r="M10" s="18"/>
      <c r="N10" s="18"/>
      <c r="O10" s="18"/>
    </row>
    <row r="11" spans="1:15" ht="13.15" thickBot="1">
      <c r="F11" s="18"/>
      <c r="G11" s="50"/>
      <c r="H11" s="17"/>
      <c r="I11" s="17"/>
      <c r="J11" s="17"/>
      <c r="K11" s="17"/>
      <c r="L11" s="17"/>
      <c r="M11" s="17"/>
      <c r="N11" s="17"/>
      <c r="O11" s="18"/>
    </row>
    <row r="12" spans="1:15" ht="63" customHeight="1" thickBot="1">
      <c r="A12" s="246" t="s">
        <v>93</v>
      </c>
      <c r="B12" s="247"/>
      <c r="C12" s="248"/>
      <c r="D12" s="141" t="s">
        <v>94</v>
      </c>
      <c r="F12" s="18"/>
      <c r="G12" s="144" t="s">
        <v>95</v>
      </c>
      <c r="H12" s="136" t="s">
        <v>96</v>
      </c>
      <c r="I12" s="136" t="s">
        <v>97</v>
      </c>
      <c r="J12" s="136" t="s">
        <v>98</v>
      </c>
      <c r="K12" s="136" t="s">
        <v>99</v>
      </c>
      <c r="L12" s="136" t="s">
        <v>100</v>
      </c>
      <c r="M12" s="136" t="s">
        <v>101</v>
      </c>
      <c r="N12" s="136" t="s">
        <v>102</v>
      </c>
      <c r="O12" s="18"/>
    </row>
    <row r="13" spans="1:15" ht="39.75" customHeight="1">
      <c r="A13" s="124" t="s">
        <v>103</v>
      </c>
      <c r="B13" s="142" t="s">
        <v>104</v>
      </c>
      <c r="C13" s="143">
        <f>H13</f>
        <v>0</v>
      </c>
      <c r="D13" s="109">
        <f>(C13*Lapas3!E23)</f>
        <v>0</v>
      </c>
      <c r="F13" s="18"/>
      <c r="G13" s="146" t="s">
        <v>105</v>
      </c>
      <c r="H13" s="117">
        <v>0</v>
      </c>
      <c r="I13" s="117">
        <v>0</v>
      </c>
      <c r="J13" s="117">
        <v>0</v>
      </c>
      <c r="K13" s="145">
        <v>0</v>
      </c>
      <c r="L13" s="145">
        <v>0</v>
      </c>
      <c r="M13" s="145">
        <v>0</v>
      </c>
      <c r="N13" s="117">
        <v>0</v>
      </c>
      <c r="O13" s="18"/>
    </row>
    <row r="14" spans="1:15" ht="25.15">
      <c r="A14" s="111" t="s">
        <v>106</v>
      </c>
      <c r="B14" s="112" t="s">
        <v>104</v>
      </c>
      <c r="C14" s="109">
        <f>I13</f>
        <v>0</v>
      </c>
      <c r="D14" s="109">
        <f>(C14*Lapas3!E17)</f>
        <v>0</v>
      </c>
      <c r="F14" s="18"/>
      <c r="G14" s="51"/>
      <c r="H14" s="18"/>
      <c r="I14" s="18"/>
      <c r="J14" s="18"/>
      <c r="K14" s="18"/>
      <c r="L14" s="18"/>
      <c r="M14" s="18"/>
      <c r="N14" s="18"/>
      <c r="O14" s="18"/>
    </row>
    <row r="15" spans="1:15" ht="25.15">
      <c r="A15" s="111" t="s">
        <v>107</v>
      </c>
      <c r="B15" s="112" t="s">
        <v>104</v>
      </c>
      <c r="C15" s="109">
        <f>J13</f>
        <v>0</v>
      </c>
      <c r="D15" s="109">
        <f>(C15*Lapas3!E20)</f>
        <v>0</v>
      </c>
      <c r="F15" s="18"/>
      <c r="G15" s="51"/>
      <c r="H15" s="18"/>
      <c r="I15" s="18"/>
      <c r="J15" s="18"/>
      <c r="K15" s="18"/>
      <c r="L15" s="18"/>
      <c r="M15" s="18"/>
      <c r="N15" s="18"/>
      <c r="O15" s="18"/>
    </row>
    <row r="16" spans="1:15" ht="25.15">
      <c r="A16" s="111" t="s">
        <v>108</v>
      </c>
      <c r="B16" s="112" t="s">
        <v>104</v>
      </c>
      <c r="C16" s="109">
        <f>K13</f>
        <v>0</v>
      </c>
      <c r="D16" s="109">
        <f>(C16*Lapas3!E25)</f>
        <v>0</v>
      </c>
      <c r="F16" s="51"/>
      <c r="G16" s="18"/>
      <c r="H16" s="18"/>
      <c r="I16" s="18"/>
      <c r="J16" s="18"/>
      <c r="K16" s="18"/>
      <c r="L16" s="18"/>
      <c r="M16" s="18"/>
      <c r="N16" s="18"/>
      <c r="O16" s="18"/>
    </row>
    <row r="17" spans="1:15" ht="12.6">
      <c r="A17" s="111" t="s">
        <v>109</v>
      </c>
      <c r="B17" s="112" t="s">
        <v>104</v>
      </c>
      <c r="C17" s="109">
        <f>L13</f>
        <v>0</v>
      </c>
      <c r="D17" s="109">
        <f>(C17*Lapas3!E22)</f>
        <v>0</v>
      </c>
      <c r="F17" s="51"/>
      <c r="G17" s="18"/>
      <c r="H17" s="18"/>
      <c r="I17" s="18"/>
      <c r="J17" s="18"/>
      <c r="K17" s="18"/>
      <c r="L17" s="18"/>
      <c r="M17" s="18"/>
      <c r="N17" s="18"/>
      <c r="O17" s="18"/>
    </row>
    <row r="18" spans="1:15" ht="25.15">
      <c r="A18" s="111" t="s">
        <v>110</v>
      </c>
      <c r="B18" s="112" t="s">
        <v>104</v>
      </c>
      <c r="C18" s="109">
        <f>M13</f>
        <v>0</v>
      </c>
      <c r="D18" s="109">
        <f>(C18*Lapas3!E18)</f>
        <v>0</v>
      </c>
      <c r="F18" s="51"/>
      <c r="G18" s="18"/>
      <c r="H18" s="18"/>
      <c r="I18" s="18"/>
      <c r="J18" s="18"/>
      <c r="K18" s="18"/>
      <c r="L18" s="18"/>
      <c r="M18" s="18"/>
      <c r="N18" s="18"/>
      <c r="O18" s="18"/>
    </row>
    <row r="19" spans="1:15" ht="25.15">
      <c r="A19" s="111" t="s">
        <v>111</v>
      </c>
      <c r="B19" s="112" t="s">
        <v>104</v>
      </c>
      <c r="C19" s="109">
        <f>N13</f>
        <v>0</v>
      </c>
      <c r="D19" s="109">
        <f>(C19*Lapas3!E24)</f>
        <v>0</v>
      </c>
      <c r="F19" s="18"/>
      <c r="G19" s="51"/>
      <c r="H19" s="18"/>
      <c r="I19" s="18"/>
      <c r="J19" s="18"/>
      <c r="K19" s="18"/>
      <c r="L19" s="18"/>
      <c r="M19" s="18"/>
      <c r="N19" s="18"/>
      <c r="O19" s="18"/>
    </row>
    <row r="20" spans="1:15" ht="26.25" customHeight="1">
      <c r="A20" s="113" t="s">
        <v>112</v>
      </c>
      <c r="B20" s="114" t="s">
        <v>113</v>
      </c>
      <c r="C20" s="148">
        <f>SUM(D13:D19)</f>
        <v>0</v>
      </c>
      <c r="D20" s="110"/>
      <c r="F20" s="18"/>
      <c r="G20" s="18"/>
      <c r="H20" s="18"/>
      <c r="I20" s="18"/>
      <c r="J20" s="18"/>
      <c r="K20" s="18"/>
      <c r="L20" s="18"/>
      <c r="M20" s="18"/>
      <c r="N20" s="18"/>
      <c r="O20" s="18"/>
    </row>
    <row r="21" spans="1:15" ht="27.75" customHeight="1">
      <c r="A21" s="113" t="s">
        <v>114</v>
      </c>
      <c r="B21" s="112" t="s">
        <v>104</v>
      </c>
      <c r="C21" s="149">
        <f>SUM(C13:C19)</f>
        <v>0</v>
      </c>
      <c r="D21" s="110"/>
      <c r="F21" s="18"/>
      <c r="G21" s="18"/>
      <c r="H21" s="18"/>
      <c r="I21" s="18"/>
      <c r="J21" s="18"/>
      <c r="K21" s="18"/>
      <c r="L21" s="18"/>
      <c r="M21" s="18"/>
      <c r="N21" s="98"/>
      <c r="O21" s="98"/>
    </row>
    <row r="22" spans="1:15" ht="12.75" customHeight="1">
      <c r="F22" s="98"/>
      <c r="G22" s="98"/>
      <c r="H22" s="98"/>
      <c r="I22" s="98"/>
      <c r="J22" s="98"/>
      <c r="K22" s="98"/>
      <c r="L22" s="98"/>
      <c r="M22" s="98"/>
      <c r="N22" s="98"/>
      <c r="O22" s="98"/>
    </row>
    <row r="23" spans="1:15" ht="13.15" thickBot="1">
      <c r="A23" s="254"/>
      <c r="B23" s="254"/>
      <c r="C23" s="254"/>
      <c r="F23" s="18"/>
      <c r="G23" s="18"/>
      <c r="H23" s="18"/>
      <c r="I23" s="18"/>
      <c r="J23" s="18"/>
      <c r="K23" s="18"/>
      <c r="L23" s="18"/>
      <c r="M23" s="18"/>
      <c r="N23" s="18"/>
      <c r="O23" s="18"/>
    </row>
    <row r="24" spans="1:15" ht="109.5" customHeight="1" thickBot="1">
      <c r="A24" s="246" t="s">
        <v>115</v>
      </c>
      <c r="B24" s="247"/>
      <c r="C24" s="248"/>
      <c r="D24" s="141" t="s">
        <v>94</v>
      </c>
      <c r="F24" s="18"/>
      <c r="G24" s="137" t="s">
        <v>116</v>
      </c>
      <c r="H24" s="161" t="s">
        <v>117</v>
      </c>
      <c r="I24" s="161" t="s">
        <v>118</v>
      </c>
      <c r="J24" s="161" t="s">
        <v>119</v>
      </c>
      <c r="K24" s="161" t="s">
        <v>120</v>
      </c>
      <c r="L24" s="161" t="s">
        <v>121</v>
      </c>
      <c r="M24" s="161" t="s">
        <v>122</v>
      </c>
      <c r="N24" s="161" t="s">
        <v>123</v>
      </c>
      <c r="O24" s="18"/>
    </row>
    <row r="25" spans="1:15" ht="39" customHeight="1">
      <c r="A25" s="111" t="s">
        <v>124</v>
      </c>
      <c r="B25" s="112" t="s">
        <v>104</v>
      </c>
      <c r="C25" s="109">
        <f>H32</f>
        <v>0</v>
      </c>
      <c r="D25" s="109">
        <f>(C25*Lapas3!E23)</f>
        <v>0</v>
      </c>
      <c r="F25" s="18"/>
      <c r="G25" s="138" t="s">
        <v>125</v>
      </c>
      <c r="H25" s="117"/>
      <c r="I25" s="117"/>
      <c r="J25" s="117"/>
      <c r="K25" s="117"/>
      <c r="L25" s="117"/>
      <c r="M25" s="117"/>
      <c r="N25" s="117"/>
      <c r="O25" s="18"/>
    </row>
    <row r="26" spans="1:15" ht="39" customHeight="1">
      <c r="A26" s="111" t="s">
        <v>126</v>
      </c>
      <c r="B26" s="112" t="s">
        <v>104</v>
      </c>
      <c r="C26" s="109">
        <f>I32</f>
        <v>0</v>
      </c>
      <c r="D26" s="109">
        <f>(C26*Lapas3!E17)</f>
        <v>0</v>
      </c>
      <c r="F26" s="18"/>
      <c r="G26" s="138" t="s">
        <v>125</v>
      </c>
      <c r="H26" s="117"/>
      <c r="I26" s="117"/>
      <c r="J26" s="117"/>
      <c r="K26" s="117"/>
      <c r="L26" s="117"/>
      <c r="M26" s="117"/>
      <c r="N26" s="117"/>
      <c r="O26" s="18"/>
    </row>
    <row r="27" spans="1:15" ht="39" customHeight="1">
      <c r="A27" s="111" t="s">
        <v>127</v>
      </c>
      <c r="B27" s="112" t="s">
        <v>104</v>
      </c>
      <c r="C27" s="109">
        <f>J32</f>
        <v>0</v>
      </c>
      <c r="D27" s="109">
        <f>(C27*Lapas3!E20)</f>
        <v>0</v>
      </c>
      <c r="F27" s="18"/>
      <c r="G27" s="138" t="s">
        <v>125</v>
      </c>
      <c r="H27" s="117"/>
      <c r="I27" s="117"/>
      <c r="J27" s="117"/>
      <c r="K27" s="117"/>
      <c r="L27" s="117"/>
      <c r="M27" s="117"/>
      <c r="N27" s="117"/>
      <c r="O27" s="18"/>
    </row>
    <row r="28" spans="1:15" ht="39" customHeight="1">
      <c r="A28" s="111" t="s">
        <v>128</v>
      </c>
      <c r="B28" s="112" t="s">
        <v>104</v>
      </c>
      <c r="C28" s="109">
        <f>K32</f>
        <v>0</v>
      </c>
      <c r="D28" s="109">
        <f>(C28*Lapas3!E25)</f>
        <v>0</v>
      </c>
      <c r="F28" s="18"/>
      <c r="G28" s="138" t="s">
        <v>125</v>
      </c>
      <c r="H28" s="117"/>
      <c r="I28" s="117"/>
      <c r="J28" s="117"/>
      <c r="K28" s="117"/>
      <c r="L28" s="117"/>
      <c r="M28" s="117"/>
      <c r="N28" s="117"/>
      <c r="O28" s="18"/>
    </row>
    <row r="29" spans="1:15" ht="39" customHeight="1">
      <c r="A29" s="179" t="s">
        <v>129</v>
      </c>
      <c r="B29" s="112" t="s">
        <v>104</v>
      </c>
      <c r="C29" s="173">
        <f>L32</f>
        <v>0</v>
      </c>
      <c r="D29" s="109">
        <f>(C29*Lapas3!E22)</f>
        <v>0</v>
      </c>
      <c r="F29" s="18"/>
      <c r="G29" s="138" t="s">
        <v>125</v>
      </c>
      <c r="H29" s="140"/>
      <c r="I29" s="140"/>
      <c r="J29" s="140"/>
      <c r="K29" s="140"/>
      <c r="L29" s="140"/>
      <c r="M29" s="140"/>
      <c r="N29" s="140"/>
      <c r="O29" s="18"/>
    </row>
    <row r="30" spans="1:15" ht="39" customHeight="1">
      <c r="A30" s="179" t="s">
        <v>130</v>
      </c>
      <c r="B30" s="112" t="s">
        <v>104</v>
      </c>
      <c r="C30" s="173">
        <f>M32</f>
        <v>0</v>
      </c>
      <c r="D30" s="109">
        <f>(C30*Lapas3!E18)</f>
        <v>0</v>
      </c>
      <c r="F30" s="18"/>
      <c r="G30" s="138" t="s">
        <v>125</v>
      </c>
      <c r="H30" s="140"/>
      <c r="I30" s="140"/>
      <c r="J30" s="140"/>
      <c r="K30" s="140"/>
      <c r="L30" s="140"/>
      <c r="M30" s="140"/>
      <c r="N30" s="140"/>
      <c r="O30" s="18"/>
    </row>
    <row r="31" spans="1:15" ht="39" customHeight="1" thickBot="1">
      <c r="A31" s="179" t="s">
        <v>131</v>
      </c>
      <c r="B31" s="176" t="s">
        <v>104</v>
      </c>
      <c r="C31" s="173">
        <f>N32</f>
        <v>0</v>
      </c>
      <c r="D31" s="109">
        <f>(C31*Lapas3!E24)</f>
        <v>0</v>
      </c>
      <c r="F31" s="18"/>
      <c r="G31" s="139" t="s">
        <v>125</v>
      </c>
      <c r="H31" s="140"/>
      <c r="I31" s="140"/>
      <c r="J31" s="140"/>
      <c r="K31" s="140"/>
      <c r="L31" s="140"/>
      <c r="M31" s="140"/>
      <c r="N31" s="140"/>
      <c r="O31" s="18"/>
    </row>
    <row r="32" spans="1:15" ht="40.5" customHeight="1" thickBot="1">
      <c r="A32" s="172" t="s">
        <v>132</v>
      </c>
      <c r="B32" s="178" t="s">
        <v>113</v>
      </c>
      <c r="C32" s="175">
        <f>SUM(D25:D31)</f>
        <v>0</v>
      </c>
      <c r="D32" s="110"/>
      <c r="F32" s="18"/>
      <c r="G32" s="183" t="s">
        <v>133</v>
      </c>
      <c r="H32" s="181">
        <f>SUM(H25:H31)</f>
        <v>0</v>
      </c>
      <c r="I32" s="160">
        <f>SUM(I25:I31)</f>
        <v>0</v>
      </c>
      <c r="J32" s="160">
        <f>SUM(J25:J31)</f>
        <v>0</v>
      </c>
      <c r="K32" s="160">
        <f>SUM(K25:K31)</f>
        <v>0</v>
      </c>
      <c r="L32" s="160">
        <f>SUM(L25:L31)</f>
        <v>0</v>
      </c>
      <c r="M32" s="160">
        <f>SUM(M25:M31)</f>
        <v>0</v>
      </c>
      <c r="N32" s="159">
        <f>SUM(N25:N31)</f>
        <v>0</v>
      </c>
      <c r="O32" s="18"/>
    </row>
    <row r="33" spans="1:15" ht="39" customHeight="1" thickBot="1">
      <c r="A33" s="180" t="s">
        <v>134</v>
      </c>
      <c r="B33" s="177" t="s">
        <v>104</v>
      </c>
      <c r="C33" s="174">
        <f>SUM(C25:C31)</f>
        <v>0</v>
      </c>
      <c r="D33" s="110"/>
      <c r="F33" s="18"/>
      <c r="G33" s="158"/>
      <c r="H33" s="158"/>
      <c r="I33" s="158"/>
      <c r="J33" s="158"/>
      <c r="K33" s="158"/>
      <c r="L33" s="158"/>
      <c r="M33" s="158"/>
      <c r="N33" s="158"/>
      <c r="O33" s="18"/>
    </row>
    <row r="34" spans="1:15" ht="12.6">
      <c r="F34" s="18"/>
      <c r="G34" s="18"/>
      <c r="H34" s="18"/>
      <c r="I34" s="18"/>
      <c r="J34" s="18"/>
      <c r="K34" s="18"/>
      <c r="L34" s="18"/>
      <c r="M34" s="18"/>
      <c r="N34" s="18"/>
      <c r="O34" s="18"/>
    </row>
    <row r="35" spans="1:15" ht="12.6">
      <c r="F35" s="18"/>
      <c r="G35" s="18"/>
      <c r="H35" s="18"/>
      <c r="I35" s="18"/>
      <c r="J35" s="18"/>
      <c r="K35" s="18"/>
      <c r="L35" s="18"/>
      <c r="M35" s="18"/>
      <c r="N35" s="18"/>
      <c r="O35" s="18"/>
    </row>
    <row r="36" spans="1:15" ht="13.15" thickBot="1">
      <c r="A36" s="18"/>
      <c r="B36" s="18"/>
      <c r="C36" s="18"/>
      <c r="F36" s="18"/>
      <c r="G36" s="18"/>
      <c r="H36" s="18"/>
      <c r="I36" s="18"/>
      <c r="J36" s="18"/>
      <c r="K36" s="18"/>
      <c r="L36" s="18"/>
      <c r="M36" s="18"/>
      <c r="N36" s="18"/>
      <c r="O36" s="18"/>
    </row>
    <row r="37" spans="1:15" ht="109.5" customHeight="1" thickBot="1">
      <c r="A37" s="246" t="s">
        <v>135</v>
      </c>
      <c r="B37" s="248"/>
      <c r="C37" s="48"/>
      <c r="F37" s="18"/>
      <c r="G37" s="249" t="s">
        <v>136</v>
      </c>
      <c r="H37" s="136" t="s">
        <v>137</v>
      </c>
      <c r="I37" s="136" t="s">
        <v>138</v>
      </c>
      <c r="J37" s="136" t="s">
        <v>139</v>
      </c>
      <c r="K37" s="136" t="s">
        <v>140</v>
      </c>
      <c r="L37" s="136" t="s">
        <v>141</v>
      </c>
      <c r="M37" s="136" t="s">
        <v>142</v>
      </c>
      <c r="N37" s="136" t="s">
        <v>143</v>
      </c>
      <c r="O37" s="18"/>
    </row>
    <row r="38" spans="1:15" ht="51" thickBot="1">
      <c r="A38" s="123" t="s">
        <v>144</v>
      </c>
      <c r="B38" s="124" t="s">
        <v>145</v>
      </c>
      <c r="C38" s="49"/>
      <c r="F38" s="18"/>
      <c r="G38" s="250"/>
      <c r="H38" s="101">
        <f>H13-H32</f>
        <v>0</v>
      </c>
      <c r="I38" s="101">
        <f>I13-I32</f>
        <v>0</v>
      </c>
      <c r="J38" s="101">
        <f>J13-J32</f>
        <v>0</v>
      </c>
      <c r="K38" s="101">
        <f>K13-K32</f>
        <v>0</v>
      </c>
      <c r="L38" s="101">
        <f>L13-L32</f>
        <v>0</v>
      </c>
      <c r="M38" s="101">
        <f>M13-M32</f>
        <v>0</v>
      </c>
      <c r="N38" s="101">
        <f>N13-N32</f>
        <v>0</v>
      </c>
      <c r="O38" s="18"/>
    </row>
    <row r="39" spans="1:15" ht="25.9" thickBot="1">
      <c r="A39" s="119" t="s">
        <v>146</v>
      </c>
      <c r="B39" s="117"/>
      <c r="C39" s="18"/>
      <c r="F39" s="18"/>
      <c r="G39" s="135" t="s">
        <v>147</v>
      </c>
      <c r="H39" s="103" t="e">
        <f>H38/B41</f>
        <v>#DIV/0!</v>
      </c>
      <c r="I39" s="103" t="e">
        <f>I38/B41</f>
        <v>#DIV/0!</v>
      </c>
      <c r="J39" s="103" t="e">
        <f>J38/B41</f>
        <v>#DIV/0!</v>
      </c>
      <c r="K39" s="103" t="e">
        <f>K38/B41</f>
        <v>#DIV/0!</v>
      </c>
      <c r="L39" s="103" t="e">
        <f>L38/B41</f>
        <v>#DIV/0!</v>
      </c>
      <c r="M39" s="103" t="e">
        <f>M38/B41</f>
        <v>#DIV/0!</v>
      </c>
      <c r="N39" s="103" t="e">
        <f>N38/B41</f>
        <v>#DIV/0!</v>
      </c>
      <c r="O39" s="18"/>
    </row>
    <row r="40" spans="1:15" ht="39" customHeight="1" thickBot="1">
      <c r="A40" s="120" t="s">
        <v>148</v>
      </c>
      <c r="B40" s="118"/>
      <c r="C40" s="18"/>
      <c r="F40" s="18"/>
      <c r="G40" s="182" t="s">
        <v>149</v>
      </c>
      <c r="H40" s="105" t="e">
        <f>H39*Lapas3!E23</f>
        <v>#DIV/0!</v>
      </c>
      <c r="I40" s="105" t="e">
        <f>I39*Lapas3!E17</f>
        <v>#DIV/0!</v>
      </c>
      <c r="J40" s="105" t="e">
        <f>J39*Lapas3!E20</f>
        <v>#DIV/0!</v>
      </c>
      <c r="K40" s="105" t="e">
        <f>K39*Lapas3!E25</f>
        <v>#DIV/0!</v>
      </c>
      <c r="L40" s="105" t="e">
        <f>L39*Lapas3!E22</f>
        <v>#DIV/0!</v>
      </c>
      <c r="M40" s="105" t="e">
        <f>M39*Lapas3!E18</f>
        <v>#DIV/0!</v>
      </c>
      <c r="N40" s="105" t="e">
        <f>N39*Lapas3!E24</f>
        <v>#DIV/0!</v>
      </c>
      <c r="O40" s="18"/>
    </row>
    <row r="41" spans="1:15" ht="25.15">
      <c r="A41" s="121" t="s">
        <v>150</v>
      </c>
      <c r="B41" s="115">
        <f>SUM(B39:B40)</f>
        <v>0</v>
      </c>
      <c r="C41" s="18"/>
      <c r="F41" s="18"/>
      <c r="G41" s="100"/>
      <c r="H41" s="98"/>
      <c r="I41" s="98"/>
      <c r="J41" s="98"/>
      <c r="K41" s="98"/>
      <c r="L41" s="98"/>
      <c r="M41" s="98"/>
      <c r="N41" s="98"/>
      <c r="O41" s="18"/>
    </row>
    <row r="42" spans="1:15" ht="43.5" customHeight="1">
      <c r="A42" s="122" t="s">
        <v>151</v>
      </c>
      <c r="B42" s="116" t="e">
        <f>SUM(H40:N40)</f>
        <v>#DIV/0!</v>
      </c>
      <c r="C42" s="18"/>
      <c r="F42" s="18"/>
      <c r="G42" s="100"/>
      <c r="H42" s="98"/>
      <c r="I42" s="98"/>
      <c r="J42" s="98"/>
      <c r="K42" s="98"/>
      <c r="L42" s="98"/>
      <c r="M42" s="98"/>
      <c r="N42" s="98"/>
      <c r="O42" s="18"/>
    </row>
    <row r="43" spans="1:15" ht="12.6">
      <c r="A43" s="18"/>
      <c r="B43" s="18"/>
      <c r="C43" s="18"/>
      <c r="F43" s="18"/>
      <c r="G43" s="18"/>
      <c r="H43" s="18"/>
      <c r="I43" s="18"/>
      <c r="J43" s="18"/>
      <c r="K43" s="18"/>
      <c r="L43" s="18"/>
      <c r="M43" s="18"/>
      <c r="N43" s="18"/>
      <c r="O43" s="18"/>
    </row>
    <row r="44" spans="1:15" ht="12.6">
      <c r="F44" s="18"/>
      <c r="G44" s="18"/>
      <c r="H44" s="18"/>
      <c r="I44" s="18"/>
      <c r="J44" s="18"/>
      <c r="K44" s="18"/>
      <c r="L44" s="18"/>
      <c r="M44" s="18"/>
      <c r="N44" s="18"/>
      <c r="O44" s="18"/>
    </row>
    <row r="45" spans="1:15" ht="12.6">
      <c r="F45" s="18"/>
      <c r="G45" s="18"/>
      <c r="H45" s="18"/>
      <c r="I45" s="18"/>
      <c r="J45" s="18"/>
      <c r="K45" s="18"/>
      <c r="L45" s="18"/>
      <c r="M45" s="18"/>
      <c r="N45" s="18"/>
      <c r="O45" s="18"/>
    </row>
    <row r="46" spans="1:15" ht="13.15" thickBot="1">
      <c r="A46" s="18"/>
      <c r="B46" s="18"/>
      <c r="C46" s="18"/>
      <c r="F46" s="18"/>
      <c r="G46" s="18"/>
      <c r="H46" s="18"/>
      <c r="I46" s="18"/>
      <c r="J46" s="18"/>
      <c r="K46" s="18"/>
      <c r="L46" s="18"/>
      <c r="M46" s="18"/>
      <c r="N46" s="18"/>
      <c r="O46" s="18"/>
    </row>
    <row r="47" spans="1:15" ht="87.75" customHeight="1" thickBot="1">
      <c r="A47" s="252" t="s">
        <v>152</v>
      </c>
      <c r="B47" s="253"/>
      <c r="C47" s="48"/>
      <c r="D47" s="47"/>
      <c r="F47" s="18"/>
      <c r="G47" s="249" t="s">
        <v>153</v>
      </c>
      <c r="H47" s="163" t="s">
        <v>154</v>
      </c>
      <c r="I47" s="133" t="s">
        <v>155</v>
      </c>
      <c r="J47" s="133" t="s">
        <v>156</v>
      </c>
      <c r="K47" s="133" t="s">
        <v>157</v>
      </c>
      <c r="L47" s="133" t="s">
        <v>158</v>
      </c>
      <c r="M47" s="133" t="s">
        <v>159</v>
      </c>
      <c r="N47" s="134" t="s">
        <v>160</v>
      </c>
      <c r="O47" s="18"/>
    </row>
    <row r="48" spans="1:15" ht="60.6" customHeight="1" thickBot="1">
      <c r="A48" s="125" t="s">
        <v>144</v>
      </c>
      <c r="B48" s="126" t="s">
        <v>145</v>
      </c>
      <c r="C48" s="49"/>
      <c r="F48" s="18"/>
      <c r="G48" s="251"/>
      <c r="H48" s="164">
        <f>H13</f>
        <v>0</v>
      </c>
      <c r="I48" s="101">
        <f>I13</f>
        <v>0</v>
      </c>
      <c r="J48" s="101">
        <f>J13</f>
        <v>0</v>
      </c>
      <c r="K48" s="101">
        <f>K13</f>
        <v>0</v>
      </c>
      <c r="L48" s="185">
        <f>L13</f>
        <v>0</v>
      </c>
      <c r="M48" s="185">
        <f>M13</f>
        <v>0</v>
      </c>
      <c r="N48" s="102">
        <f>N13</f>
        <v>0</v>
      </c>
      <c r="O48" s="18"/>
    </row>
    <row r="49" spans="1:15" ht="25.5" customHeight="1" thickBot="1">
      <c r="A49" s="127" t="s">
        <v>161</v>
      </c>
      <c r="B49" s="128"/>
      <c r="C49" s="18"/>
      <c r="F49" s="18"/>
      <c r="G49" s="165" t="s">
        <v>162</v>
      </c>
      <c r="H49" s="103" t="e">
        <f>H48/B51</f>
        <v>#DIV/0!</v>
      </c>
      <c r="I49" s="103" t="e">
        <f>I48/B51</f>
        <v>#DIV/0!</v>
      </c>
      <c r="J49" s="103" t="e">
        <f>J48/B51</f>
        <v>#DIV/0!</v>
      </c>
      <c r="K49" s="103" t="e">
        <f>K48/B51</f>
        <v>#DIV/0!</v>
      </c>
      <c r="L49" s="103" t="e">
        <f>L48/B51</f>
        <v>#DIV/0!</v>
      </c>
      <c r="M49" s="103" t="e">
        <f>M48/B51</f>
        <v>#DIV/0!</v>
      </c>
      <c r="N49" s="104" t="e">
        <f>N48/B51</f>
        <v>#DIV/0!</v>
      </c>
      <c r="O49" s="18"/>
    </row>
    <row r="50" spans="1:15" ht="25.9" customHeight="1" thickBot="1">
      <c r="A50" s="129" t="s">
        <v>148</v>
      </c>
      <c r="B50" s="130"/>
      <c r="C50" s="18"/>
      <c r="F50" s="18"/>
      <c r="G50" s="182" t="s">
        <v>163</v>
      </c>
      <c r="H50" s="105" t="e">
        <f>H49*Lapas3!E23</f>
        <v>#DIV/0!</v>
      </c>
      <c r="I50" s="105" t="e">
        <f>I49*Lapas3!E17</f>
        <v>#DIV/0!</v>
      </c>
      <c r="J50" s="105" t="e">
        <f>J49*Lapas3!E20</f>
        <v>#DIV/0!</v>
      </c>
      <c r="K50" s="105" t="e">
        <f>K49*Lapas3!E25</f>
        <v>#DIV/0!</v>
      </c>
      <c r="L50" s="105" t="e">
        <f>L49*Lapas3!E22</f>
        <v>#DIV/0!</v>
      </c>
      <c r="M50" s="105" t="e">
        <f>M49*Lapas3!E18</f>
        <v>#DIV/0!</v>
      </c>
      <c r="N50" s="106" t="e">
        <f>N49*Lapas3!E24</f>
        <v>#DIV/0!</v>
      </c>
      <c r="O50" s="18"/>
    </row>
    <row r="51" spans="1:15" ht="25.15">
      <c r="A51" s="131" t="s">
        <v>150</v>
      </c>
      <c r="B51" s="147">
        <f>SUM(B49:B50)</f>
        <v>0</v>
      </c>
      <c r="C51" s="18"/>
      <c r="F51" s="18"/>
      <c r="G51" s="100"/>
      <c r="H51" s="98"/>
      <c r="I51" s="98"/>
      <c r="J51" s="98"/>
      <c r="K51" s="98"/>
      <c r="L51" s="98"/>
      <c r="M51" s="98"/>
      <c r="N51" s="98"/>
      <c r="O51" s="18"/>
    </row>
    <row r="52" spans="1:15" ht="37.9">
      <c r="A52" s="132" t="s">
        <v>151</v>
      </c>
      <c r="B52" s="116" t="e">
        <f>SUM(H50:N50)</f>
        <v>#DIV/0!</v>
      </c>
      <c r="C52" s="18"/>
      <c r="F52" s="18"/>
      <c r="G52" s="100"/>
      <c r="H52" s="98"/>
      <c r="I52" s="98"/>
      <c r="J52" s="98"/>
      <c r="K52" s="98"/>
      <c r="L52" s="98"/>
      <c r="M52" s="98"/>
      <c r="N52" s="98"/>
      <c r="O52" s="18"/>
    </row>
    <row r="53" spans="1:15" ht="12.6">
      <c r="A53" s="18"/>
      <c r="B53" s="18"/>
      <c r="C53" s="18"/>
      <c r="F53" s="18"/>
      <c r="G53" s="18"/>
      <c r="H53" s="18"/>
      <c r="I53" s="18"/>
      <c r="J53" s="18"/>
      <c r="K53" s="18"/>
      <c r="L53" s="18"/>
      <c r="M53" s="18"/>
      <c r="N53" s="18"/>
      <c r="O53" s="18"/>
    </row>
    <row r="54" spans="1:15" ht="12.75" customHeight="1">
      <c r="A54" s="98"/>
      <c r="B54" s="98"/>
      <c r="C54" s="98"/>
      <c r="D54" s="83"/>
      <c r="E54" s="83"/>
      <c r="F54" s="98"/>
      <c r="G54" s="98"/>
      <c r="H54" s="98"/>
      <c r="I54" s="98"/>
      <c r="J54" s="98"/>
      <c r="K54" s="98"/>
      <c r="L54" s="98"/>
      <c r="M54" s="98"/>
      <c r="N54" s="98"/>
      <c r="O54" s="98"/>
    </row>
  </sheetData>
  <mergeCells count="10">
    <mergeCell ref="G37:G38"/>
    <mergeCell ref="G47:G48"/>
    <mergeCell ref="A47:B47"/>
    <mergeCell ref="A37:B37"/>
    <mergeCell ref="A23:C23"/>
    <mergeCell ref="A7:C7"/>
    <mergeCell ref="A8:C8"/>
    <mergeCell ref="A9:C9"/>
    <mergeCell ref="A24:C24"/>
    <mergeCell ref="A12:C12"/>
  </mergeCells>
  <hyperlinks>
    <hyperlink ref="G3" r:id="rId1" display="https://www.e-tar.lt/portal/lt/legalAct/TAR.A3AC13936022/asr" xr:uid="{AA377B7C-9B56-4F5A-95A1-B060FE747859}"/>
    <hyperlink ref="G4" r:id="rId2" xr:uid="{1B1D97A8-A066-46BD-9856-A1C36015B39B}"/>
    <hyperlink ref="G5" r:id="rId3" display="https://aaa.lrv.lt/uploads/aaa/documents/files/NIR_2022 04 15 FINAL.pdf" xr:uid="{18980EEA-A9FA-4EF7-8C5A-F8C7614C88D0}"/>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7A68-0F61-4F75-A409-19D1F23454A0}">
  <dimension ref="A1:J25"/>
  <sheetViews>
    <sheetView topLeftCell="A14" workbookViewId="0">
      <selection activeCell="B18" sqref="B18"/>
    </sheetView>
  </sheetViews>
  <sheetFormatPr defaultRowHeight="14.45"/>
  <cols>
    <col min="1" max="1" width="17.140625" customWidth="1"/>
    <col min="2" max="2" width="36.85546875" customWidth="1"/>
    <col min="3" max="3" width="14" customWidth="1"/>
  </cols>
  <sheetData>
    <row r="1" spans="1:10">
      <c r="A1" t="s">
        <v>164</v>
      </c>
    </row>
    <row r="3" spans="1:10">
      <c r="A3" t="s">
        <v>165</v>
      </c>
      <c r="B3">
        <v>2.512E-2</v>
      </c>
      <c r="C3" t="s">
        <v>166</v>
      </c>
      <c r="D3" t="s">
        <v>167</v>
      </c>
      <c r="E3" t="s">
        <v>168</v>
      </c>
      <c r="F3" s="1" t="s">
        <v>89</v>
      </c>
    </row>
    <row r="4" spans="1:10">
      <c r="A4" t="s">
        <v>169</v>
      </c>
      <c r="B4">
        <v>4.2909999999999997E-2</v>
      </c>
      <c r="C4" t="s">
        <v>166</v>
      </c>
      <c r="D4" t="s">
        <v>167</v>
      </c>
      <c r="E4" t="s">
        <v>168</v>
      </c>
      <c r="F4" s="1" t="s">
        <v>89</v>
      </c>
    </row>
    <row r="5" spans="1:10">
      <c r="A5" t="s">
        <v>170</v>
      </c>
      <c r="B5">
        <v>10.4</v>
      </c>
      <c r="C5" t="s">
        <v>171</v>
      </c>
      <c r="D5" t="s">
        <v>167</v>
      </c>
      <c r="E5" t="s">
        <v>168</v>
      </c>
    </row>
    <row r="10" spans="1:10">
      <c r="B10" t="s">
        <v>172</v>
      </c>
    </row>
    <row r="11" spans="1:10">
      <c r="B11" s="1" t="s">
        <v>86</v>
      </c>
    </row>
    <row r="12" spans="1:10" ht="15" thickBot="1"/>
    <row r="13" spans="1:10" ht="18">
      <c r="A13" s="2" t="s">
        <v>173</v>
      </c>
      <c r="B13" s="255" t="s">
        <v>174</v>
      </c>
      <c r="C13" s="3" t="s">
        <v>175</v>
      </c>
      <c r="D13" s="3" t="s">
        <v>176</v>
      </c>
      <c r="E13" s="257" t="s">
        <v>177</v>
      </c>
    </row>
    <row r="14" spans="1:10" ht="16.149999999999999" thickBot="1">
      <c r="A14" s="4" t="s">
        <v>178</v>
      </c>
      <c r="B14" s="256"/>
      <c r="C14" s="5" t="s">
        <v>179</v>
      </c>
      <c r="D14" s="5" t="s">
        <v>179</v>
      </c>
      <c r="E14" s="258"/>
    </row>
    <row r="15" spans="1:10" ht="35.450000000000003" customHeight="1" thickBot="1">
      <c r="A15" s="4" t="s">
        <v>83</v>
      </c>
      <c r="B15" s="6" t="s">
        <v>180</v>
      </c>
      <c r="C15" s="5">
        <v>1.1000000000000001</v>
      </c>
      <c r="D15" s="5">
        <v>0</v>
      </c>
      <c r="E15" s="5">
        <v>0.28999999999999998</v>
      </c>
    </row>
    <row r="16" spans="1:10" ht="35.450000000000003" customHeight="1" thickBot="1">
      <c r="A16" s="4" t="s">
        <v>88</v>
      </c>
      <c r="B16" s="6" t="s">
        <v>181</v>
      </c>
      <c r="C16" s="5">
        <v>1.1000000000000001</v>
      </c>
      <c r="D16" s="5">
        <v>0</v>
      </c>
      <c r="E16" s="5">
        <v>0.28999999999999998</v>
      </c>
      <c r="J16" t="s">
        <v>182</v>
      </c>
    </row>
    <row r="17" spans="1:10" ht="35.450000000000003" customHeight="1" thickBot="1">
      <c r="A17" s="4" t="s">
        <v>183</v>
      </c>
      <c r="B17" s="6" t="s">
        <v>184</v>
      </c>
      <c r="C17" s="5">
        <v>1.1000000000000001</v>
      </c>
      <c r="D17" s="5">
        <v>0</v>
      </c>
      <c r="E17" s="5">
        <v>0.28999999999999998</v>
      </c>
      <c r="I17" t="s">
        <v>185</v>
      </c>
      <c r="J17">
        <v>0.27800000000000002</v>
      </c>
    </row>
    <row r="18" spans="1:10" ht="35.450000000000003" customHeight="1" thickBot="1">
      <c r="A18" s="4" t="s">
        <v>186</v>
      </c>
      <c r="B18" s="6" t="s">
        <v>187</v>
      </c>
      <c r="C18" s="5">
        <v>1.1000000000000001</v>
      </c>
      <c r="D18" s="5">
        <v>0</v>
      </c>
      <c r="E18" s="5">
        <v>0.22</v>
      </c>
    </row>
    <row r="19" spans="1:10" ht="35.450000000000003" customHeight="1" thickBot="1">
      <c r="A19" s="4" t="s">
        <v>188</v>
      </c>
      <c r="B19" s="6" t="s">
        <v>189</v>
      </c>
      <c r="C19" s="5">
        <v>1.1000000000000001</v>
      </c>
      <c r="D19" s="5">
        <v>0</v>
      </c>
      <c r="E19" s="5">
        <v>0.36</v>
      </c>
    </row>
    <row r="20" spans="1:10" ht="35.450000000000003" customHeight="1" thickBot="1">
      <c r="A20" s="4" t="s">
        <v>190</v>
      </c>
      <c r="B20" s="6" t="s">
        <v>191</v>
      </c>
      <c r="C20" s="5">
        <v>1.2</v>
      </c>
      <c r="D20" s="5">
        <v>0</v>
      </c>
      <c r="E20" s="5">
        <v>0.36</v>
      </c>
    </row>
    <row r="21" spans="1:10" ht="35.450000000000003" customHeight="1" thickBot="1">
      <c r="A21" s="4"/>
      <c r="B21" s="7" t="s">
        <v>192</v>
      </c>
      <c r="C21" s="8"/>
      <c r="D21" s="8"/>
      <c r="E21" s="8">
        <f>0.3*E20</f>
        <v>0.108</v>
      </c>
    </row>
    <row r="22" spans="1:10" ht="35.450000000000003" customHeight="1" thickBot="1">
      <c r="A22" s="4" t="s">
        <v>193</v>
      </c>
      <c r="B22" s="6" t="s">
        <v>194</v>
      </c>
      <c r="C22" s="5">
        <v>0.2</v>
      </c>
      <c r="D22" s="5">
        <v>1</v>
      </c>
      <c r="E22" s="5">
        <v>0.04</v>
      </c>
    </row>
    <row r="23" spans="1:10" ht="35.450000000000003" customHeight="1" thickBot="1">
      <c r="A23" s="4" t="s">
        <v>195</v>
      </c>
      <c r="B23" s="6" t="s">
        <v>196</v>
      </c>
      <c r="C23" s="5">
        <v>1.1000000000000001</v>
      </c>
      <c r="D23" s="5">
        <v>0</v>
      </c>
      <c r="E23" s="5">
        <v>0.22</v>
      </c>
    </row>
    <row r="24" spans="1:10" ht="35.450000000000003" customHeight="1" thickBot="1">
      <c r="A24" s="4" t="s">
        <v>197</v>
      </c>
      <c r="B24" s="6" t="s">
        <v>198</v>
      </c>
      <c r="C24" s="5">
        <v>2.2999999999999998</v>
      </c>
      <c r="D24" s="5">
        <v>0.2</v>
      </c>
      <c r="E24" s="9">
        <v>0.42</v>
      </c>
      <c r="F24" s="10" t="s">
        <v>199</v>
      </c>
    </row>
    <row r="25" spans="1:10" ht="35.450000000000003" customHeight="1" thickBot="1">
      <c r="A25" s="4" t="s">
        <v>200</v>
      </c>
      <c r="B25" s="6" t="s">
        <v>201</v>
      </c>
      <c r="C25" s="5">
        <v>0.62</v>
      </c>
      <c r="D25" s="5">
        <v>0.63</v>
      </c>
      <c r="E25" s="5">
        <v>0.1</v>
      </c>
    </row>
  </sheetData>
  <sheetProtection algorithmName="SHA-512" hashValue="0tbZ1i/VhMJC+aA08ENqZx28SddpA80vOh+ebUazQ7R97sv0T1JYZYC3zygjHKV69eZlDNIjLbkSeVrbGKBycw==" saltValue="rBCMzMDgqPr88yKa7iD4Jw==" spinCount="100000" sheet="1" objects="1" scenarios="1"/>
  <mergeCells count="2">
    <mergeCell ref="B13:B14"/>
    <mergeCell ref="E13:E14"/>
  </mergeCells>
  <hyperlinks>
    <hyperlink ref="F3" r:id="rId1" display="https://aaa.lrv.lt/uploads/aaa/documents/files/NIR_2022 04 15 FINAL.pdf" xr:uid="{866E62D9-3F1D-44AF-8124-1FD7EF14B436}"/>
    <hyperlink ref="F4" r:id="rId2" display="https://aaa.lrv.lt/uploads/aaa/documents/files/NIR_2022 04 15 FINAL.pdf" xr:uid="{65A181EE-EBE9-4265-9A3F-C10986EDD6D2}"/>
    <hyperlink ref="B11" r:id="rId3" xr:uid="{494F90B5-7862-4E0F-AF57-A254F226F346}"/>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51BC-7194-47B3-91C2-10E89B98DBA4}">
  <dimension ref="B1:D5"/>
  <sheetViews>
    <sheetView workbookViewId="0">
      <selection activeCell="C10" sqref="C10"/>
    </sheetView>
  </sheetViews>
  <sheetFormatPr defaultRowHeight="14.45"/>
  <cols>
    <col min="3" max="3" width="64.28515625" customWidth="1"/>
    <col min="4" max="4" width="51" customWidth="1"/>
  </cols>
  <sheetData>
    <row r="1" spans="2:4" ht="15" thickBot="1"/>
    <row r="2" spans="2:4" ht="15" thickBot="1">
      <c r="B2" s="259" t="s">
        <v>202</v>
      </c>
      <c r="C2" s="260"/>
      <c r="D2" s="261"/>
    </row>
    <row r="3" spans="2:4" ht="95.45" customHeight="1" thickBot="1">
      <c r="B3" s="40" t="s">
        <v>67</v>
      </c>
      <c r="C3" s="41" t="s">
        <v>203</v>
      </c>
      <c r="D3" s="42" t="s">
        <v>204</v>
      </c>
    </row>
    <row r="4" spans="2:4" ht="72" customHeight="1" thickBot="1">
      <c r="B4" s="34" t="s">
        <v>205</v>
      </c>
      <c r="C4" s="35" t="s">
        <v>206</v>
      </c>
      <c r="D4" s="36"/>
    </row>
    <row r="5" spans="2:4" ht="86.45" customHeight="1" thickBot="1">
      <c r="B5" s="37" t="s">
        <v>207</v>
      </c>
      <c r="C5" s="38" t="s">
        <v>208</v>
      </c>
      <c r="D5" s="39"/>
    </row>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6BC4-1C5A-4E81-9DE1-10795213DFCD}">
  <dimension ref="B1:E6"/>
  <sheetViews>
    <sheetView workbookViewId="0">
      <selection activeCell="H8" sqref="H8"/>
    </sheetView>
  </sheetViews>
  <sheetFormatPr defaultRowHeight="14.45"/>
  <cols>
    <col min="1" max="1" width="3.7109375" customWidth="1"/>
    <col min="3" max="3" width="45.7109375" customWidth="1"/>
    <col min="4" max="4" width="32.28515625" customWidth="1"/>
    <col min="5" max="5" width="54.7109375" customWidth="1"/>
  </cols>
  <sheetData>
    <row r="1" spans="2:5" ht="15" thickBot="1"/>
    <row r="2" spans="2:5" ht="15" thickBot="1">
      <c r="B2" s="262" t="s">
        <v>209</v>
      </c>
      <c r="C2" s="263"/>
      <c r="D2" s="263"/>
      <c r="E2" s="264"/>
    </row>
    <row r="3" spans="2:5" ht="88.15" customHeight="1" thickBot="1">
      <c r="B3" s="19" t="s">
        <v>67</v>
      </c>
      <c r="C3" s="26" t="s">
        <v>210</v>
      </c>
      <c r="D3" s="26" t="s">
        <v>211</v>
      </c>
      <c r="E3" s="20" t="s">
        <v>212</v>
      </c>
    </row>
    <row r="4" spans="2:5" ht="40.9" customHeight="1" thickBot="1">
      <c r="B4" s="27" t="s">
        <v>213</v>
      </c>
      <c r="C4" s="28" t="s">
        <v>214</v>
      </c>
      <c r="D4" s="29"/>
      <c r="E4" s="30"/>
    </row>
    <row r="5" spans="2:5" ht="40.9" customHeight="1" thickBot="1">
      <c r="B5" s="27" t="s">
        <v>215</v>
      </c>
      <c r="C5" s="28" t="s">
        <v>214</v>
      </c>
      <c r="D5" s="29"/>
      <c r="E5" s="30"/>
    </row>
    <row r="6" spans="2:5" ht="40.9" customHeight="1" thickBot="1">
      <c r="B6" s="21" t="s">
        <v>216</v>
      </c>
      <c r="C6" s="31" t="s">
        <v>214</v>
      </c>
      <c r="D6" s="32"/>
      <c r="E6" s="33"/>
    </row>
  </sheetData>
  <mergeCells count="1">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2001-21EB-43C0-8120-67E5EEFF5C0C}">
  <dimension ref="B1:C4"/>
  <sheetViews>
    <sheetView workbookViewId="0">
      <selection activeCell="B2" sqref="B2:C2"/>
    </sheetView>
  </sheetViews>
  <sheetFormatPr defaultRowHeight="14.45"/>
  <cols>
    <col min="1" max="1" width="3.42578125" customWidth="1"/>
    <col min="2" max="2" width="31.7109375" customWidth="1"/>
    <col min="3" max="3" width="71.85546875" customWidth="1"/>
  </cols>
  <sheetData>
    <row r="1" spans="2:3" ht="15" thickBot="1"/>
    <row r="2" spans="2:3" ht="54" customHeight="1" thickBot="1">
      <c r="B2" s="265" t="s">
        <v>217</v>
      </c>
      <c r="C2" s="266"/>
    </row>
    <row r="3" spans="2:3" ht="78" customHeight="1" thickBot="1">
      <c r="B3" s="22" t="s">
        <v>218</v>
      </c>
      <c r="C3" s="23" t="s">
        <v>219</v>
      </c>
    </row>
    <row r="4" spans="2:3" ht="61.15" customHeight="1" thickBot="1">
      <c r="B4" s="24" t="s">
        <v>220</v>
      </c>
      <c r="C4" s="25" t="s">
        <v>221</v>
      </c>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b0bfb35d2811d5212937458ee95f43ff">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2370b17005c7bafbb45be6f4243b4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D5550-A744-4F76-A5CC-AED0E83CC254}"/>
</file>

<file path=customXml/itemProps2.xml><?xml version="1.0" encoding="utf-8"?>
<ds:datastoreItem xmlns:ds="http://schemas.openxmlformats.org/officeDocument/2006/customXml" ds:itemID="{A3F45836-6B36-42BD-897F-4C459B6CEE5B}"/>
</file>

<file path=customXml/itemProps3.xml><?xml version="1.0" encoding="utf-8"?>
<ds:datastoreItem xmlns:ds="http://schemas.openxmlformats.org/officeDocument/2006/customXml" ds:itemID="{2277CAAD-00AD-45EF-A1B4-7019BFE138E4}"/>
</file>

<file path=docProps/app.xml><?xml version="1.0" encoding="utf-8"?>
<Properties xmlns="http://schemas.openxmlformats.org/officeDocument/2006/extended-properties" xmlns:vt="http://schemas.openxmlformats.org/officeDocument/2006/docPropsVTypes">
  <Application>Microsoft Excel Online</Application>
  <Manager/>
  <Company>LVPA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Deimantė Spaičienė</cp:lastModifiedBy>
  <cp:revision/>
  <dcterms:created xsi:type="dcterms:W3CDTF">2022-10-19T15:09:54Z</dcterms:created>
  <dcterms:modified xsi:type="dcterms:W3CDTF">2023-02-22T12:25:48Z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