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C:\Users\a.karaziniene\OneDrive - Inovacijų agentūra\Desktop\MVĮ skaitmeninimas\"/>
    </mc:Choice>
  </mc:AlternateContent>
  <xr:revisionPtr revIDLastSave="0" documentId="13_ncr:1_{C4DE8C4F-2EF4-48A0-90D7-C36D6A61682E}" xr6:coauthVersionLast="47" xr6:coauthVersionMax="47" xr10:uidLastSave="{00000000-0000-0000-0000-000000000000}"/>
  <bookViews>
    <workbookView xWindow="-108" yWindow="-108" windowWidth="23256" windowHeight="12576" tabRatio="908" firstSheet="1" activeTab="3" xr2:uid="{00000000-000D-0000-FFFF-FFFF00000000}"/>
  </bookViews>
  <sheets>
    <sheet name="INSTRUKCIJA" sheetId="10" r:id="rId1"/>
    <sheet name="1. Spec. kriterijai ir regionas" sheetId="5" r:id="rId2"/>
    <sheet name="1.1. Spec. kriterijai" sheetId="13" r:id="rId3"/>
    <sheet name="2. Prioritetiniai kriterijai" sheetId="6" r:id="rId4"/>
    <sheet name="2.1. Biudžetas ir kriterijai" sheetId="17" r:id="rId5"/>
    <sheet name="3. „Viena įmonė“ deklaracija" sheetId="16" r:id="rId6"/>
    <sheet name="4. SVV" sheetId="8" r:id="rId7"/>
    <sheet name="5. SVV schema" sheetId="9" r:id="rId8"/>
    <sheet name="6. SVV sunkumai" sheetId="19" r:id="rId9"/>
  </sheets>
  <externalReferences>
    <externalReference r:id="rId10"/>
  </externalReferences>
  <definedNames>
    <definedName name="nuosava">[1]Lapas2!$L$7</definedName>
  </definedNames>
  <calcPr calcId="191028"/>
  <customWorkbookViews>
    <customWorkbookView name="Sigita Skrebė - Individuali peržiūra" guid="{ED36924B-3125-49E6-8A46-9E25A36276DB}" mergeInterval="0" personalView="1" maximized="1" xWindow="-13" yWindow="-13" windowWidth="2586" windowHeight="1386" activeSheetId="2"/>
    <customWorkbookView name="Elena Karolienė - Individuali peržiūra" guid="{34A7DAE8-3BD7-4625-A878-DA777337F276}" mergeInterval="0" personalView="1" maximized="1" xWindow="2391" yWindow="-9" windowWidth="2578" windowHeight="1408" activeSheetId="6"/>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7" l="1"/>
  <c r="F13" i="19" l="1"/>
  <c r="E13" i="19"/>
  <c r="H12" i="19"/>
  <c r="G12" i="19"/>
  <c r="H11" i="19"/>
  <c r="G11" i="19"/>
  <c r="H10" i="19"/>
  <c r="G10" i="19"/>
  <c r="H9" i="19"/>
  <c r="G9" i="19"/>
  <c r="H8" i="19"/>
  <c r="G8" i="19"/>
  <c r="H7" i="19"/>
  <c r="G7" i="19"/>
  <c r="G15" i="19" l="1"/>
  <c r="H13" i="19"/>
  <c r="G13" i="19"/>
  <c r="E39" i="17"/>
  <c r="E38" i="17"/>
  <c r="E12" i="5"/>
  <c r="D25" i="17"/>
  <c r="B22" i="17"/>
  <c r="E9" i="17"/>
  <c r="E11" i="17" s="1"/>
  <c r="D6" i="6"/>
  <c r="G16" i="19" l="1"/>
  <c r="D22" i="17"/>
  <c r="D23" i="17" l="1"/>
  <c r="E23" i="17" s="1"/>
  <c r="D9" i="6"/>
  <c r="D24" i="17" l="1"/>
  <c r="E9" i="5"/>
  <c r="E11" i="5" s="1"/>
  <c r="F9" i="5" l="1"/>
  <c r="F11" i="5" s="1"/>
  <c r="E24" i="17" l="1"/>
  <c r="D7" i="6" s="1"/>
  <c r="D8" i="6" s="1"/>
  <c r="E37" i="17" s="1" a="1"/>
  <c r="E37" i="17" s="1"/>
  <c r="D26" i="17"/>
  <c r="D27" i="17" l="1"/>
  <c r="D28"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tc={2B81E1C0-B0A9-4941-8DD0-439A54A0E03F}</author>
  </authors>
  <commentList>
    <comment ref="B4" authorId="0" shapeId="0" xr:uid="{2B81E1C0-B0A9-4941-8DD0-439A54A0E03F}">
      <text>
        <t>[Threaded comment]
Your version of Excel allows you to read this threaded comment; however, any edits to it will get removed if the file is opened in a newer version of Excel. Learn more: https://go.microsoft.com/fwlink/?linkid=870924
Comment:
    Patikslinti pavadinimą</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<sst xmlns="http://schemas.openxmlformats.org/spreadsheetml/2006/main" count="251" uniqueCount="224">
  <si>
    <t>2022–2030 metų plėtros programos valdytojos Lietuvos Respublikos ekonomikos ir inovacijų ministerijos ekonomikos transformacijos ir konkurencingumo plėtros programos pažangos priemonės Nr. 05-001-01-05-05 „Skatinti įmones skaitmenizuotis“ veiklos „Skatinti labai mažų, mažų ir vidutinių įmonių skaitmeninimą, finansuojant e. pardavimo sandorių sudarymo sprendimų diegimą, paslaugų ir produktų konfigūravimą ir vizualizaciją“ poveiklės „Skatinti labai mažų, mažų ir vidutinių įmonių skaitmeninimą, finansuojant e. pardavimo sandorių sudarymo sprendimų diegimą, paslaugų ir produktų konfigūravimą ir vizualizaciją“ (Sostinės regionas) ir poveiklės „Skatinti labai mažų, mažų ir vidutinių įmonių skaitmeninimą, finansuojant e. pardavimo sandorių sudarymo sprendimų diegimą, paslaugų ir produktų konfigūravimą ir vizualizaciją“ (Vidurio ir vakarų Lietuvos regionas) projektų finansavimo sąlygų aprašo (toliau - PFSA)
3 priedas</t>
  </si>
  <si>
    <t>INFORMACIJOS, REIKALINGOS PROJEKTO ATITIKČIAI PROJEKTŲ ATRANKOS KRITERIJAMS ĮVERTINTI, PATEIKIMO LENTELĖ</t>
  </si>
  <si>
    <t>Pildomi tik baltame fone esantys laukeliai</t>
  </si>
  <si>
    <t>Duomenys apie PĮP:</t>
  </si>
  <si>
    <t>Pareiškėjo pavadinimas</t>
  </si>
  <si>
    <t>Pareiškėjo (įmonės kodas)</t>
  </si>
  <si>
    <r>
      <t xml:space="preserve">Pareiškėjo statusas </t>
    </r>
    <r>
      <rPr>
        <b/>
        <i/>
        <sz val="12"/>
        <color theme="1"/>
        <rFont val="Times New Roman"/>
        <family val="1"/>
        <charset val="186"/>
      </rPr>
      <t>(pasirinkti)</t>
    </r>
  </si>
  <si>
    <t>Projekto pavadinimas</t>
  </si>
  <si>
    <t>Pareiškėjas turi parengti PĮP ir kartu su PĮP pateikti užpildytą PFSA 3 priedą (Jums patogiu formatu), kuriame pateikiama informacija, reikalinga projekto atitikčiai projektų atrankos kriterijams įvertinti:</t>
  </si>
  <si>
    <r>
      <rPr>
        <b/>
        <sz val="12"/>
        <color theme="1"/>
        <rFont val="Times New Roman"/>
        <family val="1"/>
        <charset val="186"/>
      </rPr>
      <t>1. Pareiškėjo vykdomos veiklos priskiriamos Valstybės duomenų agentūros generalinio direktoriaus įsakymu tvirtinamam Ekonominės veiklos rūšių klasifikatoriui (EVRK 2 red.) (taikoma vertinant projekto atitiktį PFSA 9 punkto nuostatoms) bei Regionas, kuriam priskiriama projekto veikla ar poveiklė</t>
    </r>
    <r>
      <rPr>
        <sz val="12"/>
        <color theme="1"/>
        <rFont val="Times New Roman"/>
        <family val="1"/>
        <charset val="186"/>
      </rPr>
      <t xml:space="preserve"> - pildomas lapas „</t>
    </r>
    <r>
      <rPr>
        <i/>
        <sz val="12"/>
        <color theme="1"/>
        <rFont val="Times New Roman"/>
        <family val="1"/>
        <charset val="186"/>
      </rPr>
      <t>1. Spec. kriterijai ir regionas</t>
    </r>
    <r>
      <rPr>
        <sz val="12"/>
        <color theme="1"/>
        <rFont val="Times New Roman"/>
        <family val="1"/>
        <charset val="186"/>
      </rPr>
      <t>“</t>
    </r>
    <r>
      <rPr>
        <b/>
        <sz val="12"/>
        <color theme="1"/>
        <rFont val="Times New Roman"/>
        <family val="1"/>
        <charset val="186"/>
      </rPr>
      <t xml:space="preserve"> </t>
    </r>
  </si>
  <si>
    <r>
      <rPr>
        <b/>
        <sz val="12"/>
        <color theme="1"/>
        <rFont val="Times New Roman"/>
        <family val="1"/>
        <charset val="186"/>
      </rPr>
      <t>2</t>
    </r>
    <r>
      <rPr>
        <sz val="12"/>
        <color theme="1"/>
        <rFont val="Times New Roman"/>
        <family val="1"/>
        <charset val="186"/>
      </rPr>
      <t>.</t>
    </r>
    <r>
      <rPr>
        <b/>
        <sz val="12"/>
        <color theme="1"/>
        <rFont val="Times New Roman"/>
        <family val="1"/>
        <charset val="186"/>
      </rPr>
      <t xml:space="preserve">  Informacija apie projekto atitiktį Mokslinių tyrimų ir eksperimentinės plėtros ir inovacijų (sumaniosios specializacijos) koncepcijai (taikoma tik Sostinės regionui) bei vertinimas, kiek ir kokias skaitmenines technologijas MVĮ naudos praėjus 1 metams po projekto įgyvendinimo -</t>
    </r>
    <r>
      <rPr>
        <sz val="12"/>
        <color theme="1"/>
        <rFont val="Times New Roman"/>
        <family val="1"/>
        <charset val="186"/>
      </rPr>
      <t xml:space="preserve"> pildomas lapas </t>
    </r>
    <r>
      <rPr>
        <i/>
        <sz val="12"/>
        <color theme="1"/>
        <rFont val="Times New Roman"/>
        <family val="1"/>
        <charset val="186"/>
      </rPr>
      <t>„1.1. Spec. kriterijai“</t>
    </r>
    <r>
      <rPr>
        <sz val="12"/>
        <color theme="1"/>
        <rFont val="Times New Roman"/>
        <family val="1"/>
        <charset val="186"/>
      </rPr>
      <t xml:space="preserve">. </t>
    </r>
  </si>
  <si>
    <r>
      <rPr>
        <b/>
        <sz val="12"/>
        <color theme="1"/>
        <rFont val="Times New Roman"/>
        <family val="1"/>
        <charset val="186"/>
      </rPr>
      <t xml:space="preserve">3. Investicijas gavusios MVĮ pajamų padidėjimas per vienerius finansinius metus po projekto įgyvendinimo  </t>
    </r>
    <r>
      <rPr>
        <sz val="12"/>
        <color theme="1"/>
        <rFont val="Times New Roman"/>
        <family val="1"/>
        <charset val="186"/>
      </rPr>
      <t>-</t>
    </r>
    <r>
      <rPr>
        <b/>
        <sz val="12"/>
        <color theme="1"/>
        <rFont val="Times New Roman"/>
        <family val="1"/>
        <charset val="186"/>
      </rPr>
      <t xml:space="preserve"> </t>
    </r>
    <r>
      <rPr>
        <sz val="12"/>
        <color theme="1"/>
        <rFont val="Times New Roman"/>
        <family val="1"/>
        <charset val="186"/>
      </rPr>
      <t xml:space="preserve">pildoma lapo </t>
    </r>
    <r>
      <rPr>
        <i/>
        <sz val="12"/>
        <color theme="1"/>
        <rFont val="Times New Roman"/>
        <family val="1"/>
        <charset val="186"/>
      </rPr>
      <t>„2. Prioritetiniai kriterijai"</t>
    </r>
    <r>
      <rPr>
        <sz val="12"/>
        <color theme="1"/>
        <rFont val="Times New Roman"/>
        <family val="1"/>
        <charset val="186"/>
      </rPr>
      <t xml:space="preserve"> 5 lentelė. 5.5 eilutėje apskaičiuojamas rezultato stebėsenos rodiklis „Investicijas gavusios įmonės pajamų padidėjimas, proc.“, kurio reikšmė įrašoma PĮP 2.5.2 dalyje.</t>
    </r>
  </si>
  <si>
    <r>
      <rPr>
        <b/>
        <sz val="12"/>
        <color theme="1"/>
        <rFont val="Times New Roman"/>
        <family val="1"/>
        <charset val="186"/>
      </rPr>
      <t xml:space="preserve">4. Biudžeto lentelė ir prioritetiniai kriterijai - </t>
    </r>
    <r>
      <rPr>
        <sz val="12"/>
        <color theme="1"/>
        <rFont val="Times New Roman"/>
        <family val="1"/>
        <charset val="186"/>
      </rPr>
      <t xml:space="preserve">pildomas lapas </t>
    </r>
    <r>
      <rPr>
        <i/>
        <sz val="12"/>
        <color theme="1"/>
        <rFont val="Times New Roman"/>
        <family val="1"/>
        <charset val="186"/>
      </rPr>
      <t>„2.1.</t>
    </r>
    <r>
      <rPr>
        <sz val="12"/>
        <color theme="1"/>
        <rFont val="Times New Roman"/>
        <family val="1"/>
        <charset val="186"/>
      </rPr>
      <t xml:space="preserve"> </t>
    </r>
    <r>
      <rPr>
        <i/>
        <sz val="12"/>
        <color theme="1"/>
        <rFont val="Times New Roman"/>
        <family val="1"/>
        <charset val="186"/>
      </rPr>
      <t>Biudžetas ir kriterijai</t>
    </r>
    <r>
      <rPr>
        <sz val="12"/>
        <color theme="1"/>
        <rFont val="Times New Roman"/>
        <family val="1"/>
        <charset val="186"/>
      </rPr>
      <t xml:space="preserve">“. Pateikiama informacija, reikalinga projekto biudžeto pagrįstumui įvertinti. Taip pat pateikiama informacija apie turimus e. sprendimus.  </t>
    </r>
  </si>
  <si>
    <r>
      <rPr>
        <b/>
        <sz val="12"/>
        <color theme="1"/>
        <rFont val="Times New Roman"/>
        <family val="1"/>
        <charset val="186"/>
      </rPr>
      <t xml:space="preserve">5. „Viena įmonė“ deklaracja  - </t>
    </r>
    <r>
      <rPr>
        <sz val="12"/>
        <color theme="1"/>
        <rFont val="Times New Roman"/>
        <family val="1"/>
        <charset val="186"/>
      </rPr>
      <t>pildoma lapas „</t>
    </r>
    <r>
      <rPr>
        <i/>
        <sz val="12"/>
        <color theme="1"/>
        <rFont val="Times New Roman"/>
        <family val="1"/>
        <charset val="186"/>
      </rPr>
      <t>3. „Viena įmonė“ deklaracija“.</t>
    </r>
    <r>
      <rPr>
        <sz val="12"/>
        <color theme="1"/>
        <rFont val="Times New Roman"/>
        <family val="1"/>
        <charset val="186"/>
      </rPr>
      <t xml:space="preserve"> Pateikiama informacija apie įmones, kurias sieja su pareiškėju ryšiai nustatyti Reglamento 2 straipsnio 2 punkte. Deklaracija turi būti pasiršayta įmonės direktoriaus, todėl kartu su PĮP teikiamas arba visas pasirašytas excel priedas arba atskirai pridedama pasirašyta deklaracija.</t>
    </r>
  </si>
  <si>
    <r>
      <rPr>
        <b/>
        <sz val="12"/>
        <color theme="1"/>
        <rFont val="Times New Roman"/>
        <family val="1"/>
        <charset val="186"/>
      </rPr>
      <t xml:space="preserve">6. Juridinio asmens dalyvių struktūra, ryšiai, sunkumai - atmintinė (rekomendacijos) </t>
    </r>
    <r>
      <rPr>
        <sz val="12"/>
        <color theme="1"/>
        <rFont val="Times New Roman"/>
        <family val="1"/>
        <charset val="186"/>
      </rPr>
      <t xml:space="preserve">pildomi lapai </t>
    </r>
    <r>
      <rPr>
        <i/>
        <sz val="12"/>
        <color theme="1"/>
        <rFont val="Times New Roman"/>
        <family val="1"/>
        <charset val="186"/>
      </rPr>
      <t>„4. SVV</t>
    </r>
    <r>
      <rPr>
        <sz val="12"/>
        <color theme="1"/>
        <rFont val="Times New Roman"/>
        <family val="1"/>
        <charset val="186"/>
      </rPr>
      <t xml:space="preserve">“ ir </t>
    </r>
    <r>
      <rPr>
        <i/>
        <sz val="12"/>
        <color theme="1"/>
        <rFont val="Times New Roman"/>
        <family val="1"/>
        <charset val="186"/>
      </rPr>
      <t>„5. SVV schema</t>
    </r>
    <r>
      <rPr>
        <sz val="12"/>
        <color theme="1"/>
        <rFont val="Times New Roman"/>
        <family val="1"/>
        <charset val="186"/>
      </rPr>
      <t>“ kaip papildoma informacija siekiant įsitikinti ar pateikti Smulkiojo ar vidutinio verslo subjekto statuso (toliau - SVV) deklaracijos duomenys yra tikslūs ir įmonės statusas yra nustatytas tinkamai. Lape „</t>
    </r>
    <r>
      <rPr>
        <i/>
        <sz val="12"/>
        <color theme="1"/>
        <rFont val="Times New Roman"/>
        <family val="1"/>
      </rPr>
      <t>6. SVV sunkumai</t>
    </r>
    <r>
      <rPr>
        <sz val="12"/>
        <color theme="1"/>
        <rFont val="Times New Roman"/>
        <family val="1"/>
        <charset val="186"/>
      </rPr>
      <t xml:space="preserve">“ nurodomi pareiškėjo ir (arba) ūkio subjekto (pareiškėjo kartu su susijusiomis įmonėmis) duomenys, siekiant įvertinti, ar pareiškėjas ir (arba) ūkio subjektas (pareiškėjas kartu su susijusiomis įmonėmis) nepatiria sunkumų.  </t>
    </r>
  </si>
  <si>
    <r>
      <t>Prie PĮP gali būti pridedami kiti dokumentai, patvirtinantys ar pagrindžiantys PĮP pateiktą informaciją.
Užpildytas Aprašo 3 priedas teikiamas kartu su PĮP elektroninėje versijoje .</t>
    </r>
    <r>
      <rPr>
        <i/>
        <sz val="12"/>
        <color theme="1"/>
        <rFont val="Times New Roman"/>
        <family val="1"/>
        <charset val="186"/>
      </rPr>
      <t>xlsx</t>
    </r>
    <r>
      <rPr>
        <sz val="12"/>
        <color theme="1"/>
        <rFont val="Times New Roman"/>
        <family val="1"/>
        <charset val="186"/>
      </rPr>
      <t xml:space="preserve"> formatu.
Teikiamoje elektroninėje versijoje turi likti visos skaičiavimams naudotos formulės.</t>
    </r>
  </si>
  <si>
    <t>labai maža</t>
  </si>
  <si>
    <t>maža</t>
  </si>
  <si>
    <t>vidutinė</t>
  </si>
  <si>
    <t>1. Pareiškėjo vykdomos veiklos priskiriamos Valstybės duomenų agentūros generalinio direktoriaus įsakymu tvirtinamam Ekonominės veiklos rūšių klasifikatoriui (EVRK 2 red.) (toliau – EVRK 2 red.) (taikoma vertinant projekto atitiktį PFSA 9 punkto nuostatoms):</t>
  </si>
  <si>
    <t>1 lentelė</t>
  </si>
  <si>
    <t>Pareiškėjo vykdoma veikla (-os) pagal EVRK 2 red.</t>
  </si>
  <si>
    <t>Veiklos pavadinimas</t>
  </si>
  <si>
    <t>EVRK 2 red. kodas</t>
  </si>
  <si>
    <t>2021 m. pardavimo pajamos, Eur</t>
  </si>
  <si>
    <t>2022 m. pardavimo pajamos, Eur</t>
  </si>
  <si>
    <t>Veikla Nr. 1</t>
  </si>
  <si>
    <t>Veikla Nr. 2</t>
  </si>
  <si>
    <t>Veikla Nr. 3</t>
  </si>
  <si>
    <t>Veikla Nr. n</t>
  </si>
  <si>
    <t>1.1. Iš viso pajamų, Eur (turi sutapti su pelno (nuostolių) ataskaitoje nurodyta suma eilutėje „Pardavimo pajamos“)</t>
  </si>
  <si>
    <t>1.2. Pajamų suma iš pačios įmonės pagamintos produkcijos, Eur</t>
  </si>
  <si>
    <t xml:space="preserve">1.2.1 Pajamų suma iš pačios įmonės pagamintos produkcijos, proc. </t>
  </si>
  <si>
    <t xml:space="preserve">* Pajamos, gautos iš paties pareiškėjo pagamintos produkcijos (gaminių ir paslaugų) pardavimo per ataskaitinį laikotarpį. </t>
  </si>
  <si>
    <r>
      <t xml:space="preserve">1.3. Pačios įmonės pagamintos produkcijos pajamų vidurkis per 2 finansinius metus iki PĮP pateikimo, Eur </t>
    </r>
    <r>
      <rPr>
        <i/>
        <sz val="12"/>
        <color rgb="FF000000"/>
        <rFont val="Times New Roman"/>
        <family val="1"/>
        <charset val="186"/>
      </rPr>
      <t>(jei įmonė veikia trumpiau nei 2 metus, vedamas mėnesio vidurkis ir dauginama iš 12 mėn. ir tuo atveju įrašomos perskaičiuotos pajamos)</t>
    </r>
  </si>
  <si>
    <t>Pajamos, gautos už produkcijos ar paslaugų perpardavimą, nėra laikomos paties pareiškėjo pagamintos produkcijos pardavimo pajamomis</t>
  </si>
  <si>
    <t>2. Regionas, kuriam priskiriama projekto veikla ar poveiklė:</t>
  </si>
  <si>
    <t>2 lentelė</t>
  </si>
  <si>
    <t xml:space="preserve">Pasirinkite iš sarašo: </t>
  </si>
  <si>
    <t>Pasirinkus „Sostinės ir vidurio ir vakarų Lietuvos regionas“  variantą, prašome čia detalizuoti išlaidas proc. pagal regioną</t>
  </si>
  <si>
    <t>Sostinės regiono išlaidos 2022 m., proc.</t>
  </si>
  <si>
    <t xml:space="preserve">Vidurio ir vakarų Lietuvos regiono išlaidos 2022 m., proc. </t>
  </si>
  <si>
    <t>Sostinės regionas</t>
  </si>
  <si>
    <t>Pajamos atsispindi 1 lentelėje</t>
  </si>
  <si>
    <t>Vidurio ir vakarų Lietuvos regionas (VVL)</t>
  </si>
  <si>
    <t xml:space="preserve">Sostinės ir vidurio ir vakarų Lietuvos regionas </t>
  </si>
  <si>
    <t>Sostinės reg. Pajamos</t>
  </si>
  <si>
    <t>VVL Pajamos</t>
  </si>
  <si>
    <r>
      <rPr>
        <b/>
        <sz val="12"/>
        <color rgb="FF000000"/>
        <rFont val="Times New Roman"/>
        <family val="1"/>
        <charset val="186"/>
      </rPr>
      <t xml:space="preserve">3. </t>
    </r>
    <r>
      <rPr>
        <b/>
        <u/>
        <sz val="12"/>
        <color rgb="FF000000"/>
        <rFont val="Times New Roman"/>
        <family val="1"/>
        <charset val="186"/>
      </rPr>
      <t>Taikoma tik Sostinės regione įgyvendinamiems projektams</t>
    </r>
    <r>
      <rPr>
        <b/>
        <sz val="12"/>
        <color rgb="FF000000"/>
        <rFont val="Times New Roman"/>
        <family val="1"/>
        <charset val="186"/>
      </rPr>
      <t>. Informacija apie projekto atitiktį Mokslinių tyrimų ir eksperimentinės plėtros ir inovacijų (sumaniosios specializacijos) koncepcijai, patvirtintai Lietuvos Respublikos Vyriausybės 2022 m. rugpjūčio 17 d. nutarimu Nr. 835 „Dėl Mokslinių tyrimų ir eksperimentinės plėtros ir inovacijų (sumaniosios specializacijos) koncepcijos patvirtinimo“ (toliau – Koncepcija), ir bent vienai šios Koncepcijos mokslinių tyrimų ir eksperimentinės plėtros ir inovacijų (toliau – MTEPI) (sumaniosios specializacijos) prioriteto (toliau – MTEPI prioritetas)  įgyvendinimo tematikai.</t>
    </r>
  </si>
  <si>
    <t>3 lentelė</t>
  </si>
  <si>
    <t>MTEPI prioritetas</t>
  </si>
  <si>
    <t xml:space="preserve">MTEPI prioriteto įgyvendinimo tematika </t>
  </si>
  <si>
    <t>(pasirenkamas bent vienas variantas)</t>
  </si>
  <si>
    <t>3.1. Sveikatos technologijos ir biotechnologijos</t>
  </si>
  <si>
    <t>1.1.1. Molekulinės technologijos medicinai ir biofarmacijai</t>
  </si>
  <si>
    <t>1.1.2. Pažangios taikomosios technologijos asmens ir visuomenės sveikatai</t>
  </si>
  <si>
    <t>1.1.3. Pažangi medicinos inžinerija ankstyvai diagnostikai ir gydymui</t>
  </si>
  <si>
    <t>1.1.4. Saugus maistas ir tvarūs agrobiologiniai ištekliai</t>
  </si>
  <si>
    <t>1.2.1. Fotonika ir lazerinės technologijos</t>
  </si>
  <si>
    <t>3.2. Nauji gamybos procesai, medžiagos ir technologijos</t>
  </si>
  <si>
    <t xml:space="preserve">1.2.2. Pažangiosios medžiagos ir konstrukcijos </t>
  </si>
  <si>
    <t>1.2.3. Lanksčios produktų kūrimo, gamybos ir procesų valdymo, dizaino technologijos</t>
  </si>
  <si>
    <t>1.2.4. Energijos vartojimo efektyvumas, išmanumas</t>
  </si>
  <si>
    <t>1.2.5. Atsinaujinantys energijos ištekliai</t>
  </si>
  <si>
    <t>3.3. Informacinės ir ryšių technologijos</t>
  </si>
  <si>
    <t>1.3.1. Dirbtinis intelektas, didieji ir paskirstytieji duomenys, įvairiarūšė analizė, apdorojimas ir diegimas</t>
  </si>
  <si>
    <t>Taip</t>
  </si>
  <si>
    <t>1.3.2. Daiktų internetas</t>
  </si>
  <si>
    <t>1.3.3. Kibernetinis saugumas</t>
  </si>
  <si>
    <t>1.3.4. Finansinės technologijos ir blokų grandinės</t>
  </si>
  <si>
    <t>1.3.5. Audiovizualinių medijų technologijos ir socialinės inovacijos</t>
  </si>
  <si>
    <t>1.3.6. Išmaniosios transporto sistemos</t>
  </si>
  <si>
    <t>Pagrindimas, kad MVĮ vykdoma veikla atitinka pasirinktą MTEPI prioritetą ir pasirinktą (-as) MTEPI prioriteto įgyvendinimo tematiką (-as):</t>
  </si>
  <si>
    <t>(Įrašomas pagrindimas)</t>
  </si>
  <si>
    <t>4. Kiek ir kokias skaitmenines technologijas MVĮ naudos įgyvendinus projektą:</t>
  </si>
  <si>
    <t>4 lentelė</t>
  </si>
  <si>
    <t>Skaitmeninės technologijos pavadinimas</t>
  </si>
  <si>
    <r>
      <rPr>
        <b/>
        <sz val="12"/>
        <color rgb="FF000000"/>
        <rFont val="Times New Roman"/>
        <family val="1"/>
        <charset val="186"/>
      </rPr>
      <t xml:space="preserve"> Pasirenkamos 7 iš 12 technologijų 
</t>
    </r>
    <r>
      <rPr>
        <i/>
        <sz val="12"/>
        <color rgb="FF000000"/>
        <rFont val="Times New Roman"/>
        <family val="1"/>
        <charset val="186"/>
      </rPr>
      <t>(pasirenkama)</t>
    </r>
  </si>
  <si>
    <r>
      <rPr>
        <b/>
        <sz val="12"/>
        <color rgb="FF000000"/>
        <rFont val="Times New Roman"/>
        <family val="1"/>
        <charset val="186"/>
      </rPr>
      <t xml:space="preserve">Technologijos poreikis ir pritaikymas MVĮ veikloje 
</t>
    </r>
    <r>
      <rPr>
        <i/>
        <sz val="12"/>
        <color rgb="FF000000"/>
        <rFont val="Times New Roman"/>
        <family val="1"/>
        <charset val="186"/>
      </rPr>
      <t>(įrašoma)</t>
    </r>
  </si>
  <si>
    <t>1) internetą MVĮ naudoja ne mažiau kaip 50 proc. dirbančių darbuotojų</t>
  </si>
  <si>
    <t>2) IRT specialistų ištekliai</t>
  </si>
  <si>
    <t>3) naudojamas spartusis internetas (ne mažiau 30 Mbps)</t>
  </si>
  <si>
    <t>4) mobilaus interneto prietaisai naudojami ne mažiau kaip 20 proc. MVĮ darbuotojų</t>
  </si>
  <si>
    <t>5) interneto svetainė</t>
  </si>
  <si>
    <t>6) interneto svetainė su sudėtingomis funkcijomis</t>
  </si>
  <si>
    <t>7) socialiniai tinklai</t>
  </si>
  <si>
    <t>8) mokama reklama internete</t>
  </si>
  <si>
    <t>9) MVĮ, perkančios debesų kompiuterijos paslaugas</t>
  </si>
  <si>
    <t>10) automatizuotam apdorojimui tinkamų e. sąskaitų siuntimas</t>
  </si>
  <si>
    <t>11) e-komercijos internetiniai pardavimai sudaro ne mažiau kaip 1 proc. visos apyvartos</t>
  </si>
  <si>
    <t>12) verslas vartotojui (B2C) internetiniai pardavimai sudaro daugiau nei 10 proc. visų internetinių pardavimų)</t>
  </si>
  <si>
    <t>5. Investicijas gavusios MVĮ pajamų padidėjimas per vienerius finansinius metus po projekto įgyvendinimo:</t>
  </si>
  <si>
    <t>5 lentelė</t>
  </si>
  <si>
    <t>PĮP pateikimo metais (2023 m.)
(pagal patvirtintos finansinės atskaitomybės dokumentus už 2022 m.), Eur</t>
  </si>
  <si>
    <t>N+1
(pirmais metais po projekto pabaigos), Eur</t>
  </si>
  <si>
    <t>5.1. Pardavimo pajamos (turi  sutapti su pelno (nuostolių) ataskaitoje nurodyta suma eilutėje „Pardavimo pajamos“), Eur</t>
  </si>
  <si>
    <t>5.2. Pajamų pokytis, Eur</t>
  </si>
  <si>
    <r>
      <t>5.4. Projekto efektyvumas</t>
    </r>
    <r>
      <rPr>
        <i/>
        <sz val="12"/>
        <color theme="1"/>
        <rFont val="Times New Roman"/>
        <family val="1"/>
        <charset val="186"/>
      </rPr>
      <t>*</t>
    </r>
  </si>
  <si>
    <t>5.5. Stebėsenos rodiklis „Investicijas gavusios įmonės pajamų padidėjimas“, proc.</t>
  </si>
  <si>
    <t>5.6. Planuojamo pajamų augimo pagrindimas (paaiškinti, kuo remiantis planuojama, kad pajamos augs būtent tiek, kiek planuojama) aprašyti</t>
  </si>
  <si>
    <t>(Aprašyti)</t>
  </si>
  <si>
    <t>* Skaičiuojamas kaip santykis tarp pareiškėjo pajamų augimo (skaičiuojamas kaip skirtumas tarp pajamų 1 metais po projekto įgyvendinimo ir PĮP pateikimo metų) ir prašomos finansavimo sumos</t>
  </si>
  <si>
    <t>6. Projekto išlaidų lentelė</t>
  </si>
  <si>
    <t>6 lentelė</t>
  </si>
  <si>
    <r>
      <t xml:space="preserve">6.1. Projekto metu bus finansuojamos išlaidos </t>
    </r>
    <r>
      <rPr>
        <i/>
        <sz val="12"/>
        <color theme="1"/>
        <rFont val="Times New Roman"/>
        <family val="1"/>
        <charset val="186"/>
      </rPr>
      <t>(pasirinkti vieną variantą)</t>
    </r>
  </si>
  <si>
    <t>6.1.1. Išlaidas pagrindžiantys dokumentai</t>
  </si>
  <si>
    <t>E. pardavimo sandorių sudarymo sprendimų diegimas</t>
  </si>
  <si>
    <t>Eil. Nr.</t>
  </si>
  <si>
    <t>Išlaidos</t>
  </si>
  <si>
    <t>Komercinį pasiūlymą pateikęs tiekėjas, komercinio pasiūlymo data ir numeris</t>
  </si>
  <si>
    <t>Kaina, Eur be PVM</t>
  </si>
  <si>
    <t>Vaizdinė konfigūracija</t>
  </si>
  <si>
    <t>1.</t>
  </si>
  <si>
    <t>E. pardavimo sandorių sudarymo sprendimų diegimas ir vaizdinė konfigūracija</t>
  </si>
  <si>
    <t>Ne</t>
  </si>
  <si>
    <t>2.</t>
  </si>
  <si>
    <r>
      <t xml:space="preserve">6.1.2. Bendra suma, Eur be PVM </t>
    </r>
    <r>
      <rPr>
        <i/>
        <sz val="12"/>
        <color theme="1"/>
        <rFont val="Times New Roman"/>
        <family val="1"/>
        <charset val="186"/>
      </rPr>
      <t>(laukelis apsiskaičiuoja automatiškai)</t>
    </r>
  </si>
  <si>
    <t>6.1.3.  Prašoma finansavimo suma (tiesioginėms išlaidoms)</t>
  </si>
  <si>
    <r>
      <t xml:space="preserve">6.1.4 Finansavimo intensyvumas, proc. </t>
    </r>
    <r>
      <rPr>
        <i/>
        <sz val="12"/>
        <color theme="1"/>
        <rFont val="Times New Roman"/>
        <family val="1"/>
        <charset val="186"/>
      </rPr>
      <t>(nuo tiesioginių išlaidų, laukelis apsiskaičiuoja automatiškai)</t>
    </r>
  </si>
  <si>
    <t>6.1.5. Netinkamos finansuoti išlaidos</t>
  </si>
  <si>
    <t>(Detalizuojama kokios išlaidos ir kaip susijusios su projektu)</t>
  </si>
  <si>
    <t>6.2. Projekto biudžetas</t>
  </si>
  <si>
    <t>Lentelė užsipildo automatiškai (pasirinkti tik 6.2.2. p.)</t>
  </si>
  <si>
    <t>6.2. lentelė</t>
  </si>
  <si>
    <t>6.2.1. Projekto veikla</t>
  </si>
  <si>
    <t>Tinkamų finansuoti išlaidų suma, Eur</t>
  </si>
  <si>
    <t>Finansavimo suma, Eur</t>
  </si>
  <si>
    <r>
      <t xml:space="preserve">6.2.2. Fiksuotoji norma, skirta netiesioginėms ir kitoms išlaidoms padengti </t>
    </r>
    <r>
      <rPr>
        <i/>
        <sz val="12"/>
        <color rgb="FF000000"/>
        <rFont val="Times New Roman"/>
        <family val="1"/>
        <charset val="186"/>
      </rPr>
      <t>(pasirinkti 7 proc. arba 0 proc.)</t>
    </r>
  </si>
  <si>
    <t>6.2.3. Bendra suma (tiesioginės + netiesioginės)</t>
  </si>
  <si>
    <t>6.2.4. Netinkamos finansuoti išlaidos</t>
  </si>
  <si>
    <t>Iš viso:</t>
  </si>
  <si>
    <t>6.2.5. Bendra projekto vertė</t>
  </si>
  <si>
    <t>6.2.6. Privačios lėšos, Eur</t>
  </si>
  <si>
    <t xml:space="preserve">Finansavimo intensyvumas, proc. </t>
  </si>
  <si>
    <t>7. Projektą įgyvendins MVĮ, kuri savo veikloje neturi įdiegtų e. pardavimo sandorių sudarymo, paslaugų ir produktų konfigūravimo ir vizualizacijos sprendimų:</t>
  </si>
  <si>
    <t>7 lentelė</t>
  </si>
  <si>
    <t>7.1. Pasirenkame iš sąrašo:</t>
  </si>
  <si>
    <t>8. Prioritetiniai atrankos kriterijai</t>
  </si>
  <si>
    <t>Lentelė užsipildo automatiškai</t>
  </si>
  <si>
    <t>8 lentelė</t>
  </si>
  <si>
    <t>8.1. Projekto efektyvumas   </t>
  </si>
  <si>
    <t xml:space="preserve">Vertinant projektus, projekto efektyvumas skaičiuojamas kaip santykis tarp pareiškėjo pajamų augimo (skaičiuojamas kaip skirtumas tarp pajamų 1 metais po projekto įgyvendinimo ir PĮP pateikimo metų)  ir prašomos finansavimo sumos. </t>
  </si>
  <si>
    <t>8.2. Projektą įgyvendins MVĮ, kuri savo veikloje neturi įdiegtų e. pardavimo sandorių sudarymo, produktų konfigūravimo ir vizualizacijos sprendimų.</t>
  </si>
  <si>
    <t>Papildomi balai bus skiriami MVĮ, kurios anksčiau savo veikloje nebuvo įdiegusios e. pardavimo sandorių sudarymo, produktų konfigūravimo ir vizualizacijos sprendimų.</t>
  </si>
  <si>
    <t>8.3 Projektą vykdys labai maža ir maža įmonė.</t>
  </si>
  <si>
    <t xml:space="preserve">Vertinama, ar projektą įgyvendins labai maža ir maža įmonė. </t>
  </si>
  <si>
    <t>Atmintinė (rekomendacijos pildymui)</t>
  </si>
  <si>
    <t>9. 2022–2030 metų plėtros programos valdytojos Lietuvos Respublikos ekonomikos ir inovacijų ministerijos ekonomikos transformacijos ir konkurencingumo plėtros programos pažangos priemonės Nr. 05-001-01-08-09 „Skatinti verslumą ir kurti paskatas įmonių augimui“ aprašo 4 priedas</t>
  </si>
  <si>
    <t>„VIENA ĮMONĖ“ DEKLARACIJA</t>
  </si>
  <si>
    <t>9 lentelė</t>
  </si>
  <si>
    <t>Deklaruojančios įmonės pavadinimas</t>
  </si>
  <si>
    <t>Deklaruojančios įmonės kodas</t>
  </si>
  <si>
    <t>„Viena įmonė“ apibrėžtis</t>
  </si>
  <si>
    <t>Vadovaujantis  Europos Komisijos Reglamentu (ES) Nr. 1407/2013  (toliau – Reglamentas) 2 straipsnio 2 punktu  „Viena įmonė“ apima visas įmones, kurių tarpusavio santykiai yra bent vienos rūšies iš toliau išvardytų:</t>
  </si>
  <si>
    <t>a) viena įmonė turi kitos įmonės akcininkų arba narių balsų daugumą;</t>
  </si>
  <si>
    <t>b) viena įmonė turi teisę paskirti arba atleisti daugumą kitos įmonės administracijos, valdymo arba priežiūros organo narių;</t>
  </si>
  <si>
    <t>c) pagal sutartį arba vadovaujantis steigimo sutarties ar įstatų nuostata vienai įmonei suteikiama teisė daryti kitai įmonei lemiamą įtaką;</t>
  </si>
  <si>
    <t>d) viena įmonė, būdama kitos įmonės akcininkė arba narė, vadovaudamasi su tos įmonės kitais akcininkais ar nariais sudaryta sutartimi, viena kontroliuoja tos kitos įmonės akcininkų arba narių balsavimo teisių daugumą.</t>
  </si>
  <si>
    <t>Įmonės, kurios pirmos pastraipos a–d punktuose nurodytais santykiais yra susijusios per vieną ar daugiau kitų įmonių, taip pat laikomos „viena įmone“.</t>
  </si>
  <si>
    <t>Įmonė yra bet kuris ekonominę veiklą vykdantis subjektas, kad ir koks jo teisinis statusas. Visų pirma įmone laikomi savisamdžiai asmenys ir šeimos įmonės, vykdančios amatų ar kitokią veiklą, ir reguliarią ekonominę veiklą vykdančios ūkinės bendrijos arba asociacijos.</t>
  </si>
  <si>
    <t>Deklaruoju, kad su pareiškėju „Viena įmonė“ ryšiai sieja su šiomis įmonėmis:</t>
  </si>
  <si>
    <t>Įmonės kodas</t>
  </si>
  <si>
    <t>Įmonės pavadinimas</t>
  </si>
  <si>
    <t>Aš, toliau pasirašęs patvirtinu, kad deklaracijoje pateikti duomenys yra teisingi ir į deklaraciją yra įtrauktos visos įmonės, kurias sieja su paraiškėju ryšiai  nustatyti Reglamento 2 straipsnio 2 punkte.</t>
  </si>
  <si>
    <t>10. Juridinio  asmens dalyvių struktūra ir ryšiai (pildoma siekiant įsitikinti ar pateikti Smulkiojo ar vidutinio verslo subjekto statuso (toliau - SVV) deklaracijos duomenys yra tikslūs ir įmonės statusas yra nustatytas tinkamai)</t>
  </si>
  <si>
    <t>10 lentelė</t>
  </si>
  <si>
    <r>
      <t xml:space="preserve">10.1. Prašome nurodyti įmonės akcininkus (fizinius bei juridinius asmenis), jų procentinę akcijų/balsų dalį.
</t>
    </r>
    <r>
      <rPr>
        <sz val="12"/>
        <color theme="1"/>
        <rFont val="Times New Roman"/>
        <family val="1"/>
      </rPr>
      <t xml:space="preserve">Pagal Lietuvos Respublikos Smulkiojo ir vidutinio verslo plėtros įstatymą (toliau – SVV įstatymas) įmonė laikoma savarankiška įmone, jeigu ji neturi nei partnerinių, nei susijusių įmonių. Taip yra tuomet, kai yra tenkinamos visos šios bendrinės sąlygos:
1. Jūsų įmonė neturi kitų įmonių akcijų/pajų/dalyvių balsų (arba turi mažiau nei 25 proc.);
2. Jūsų įmonės akcijos/pajai/dalyvių balsai nepriklauso kitoms įmonėms ir (arba) verslininkams* (arba priklauso mažiau nei 25 proc.);
3. Jūsų įmonės akcijų/pajų/dalyvių balsų daugumą (50 proc. arba daugiau) turintis akcininkas/savininkas/dalininkas/narys, fizinis asmuo, neturi kitų toje pačioje ar gretimoje srityje veikiančių įmonių akcijų/pajų/dalyvių balsų daugumos.
* </t>
    </r>
    <r>
      <rPr>
        <i/>
        <sz val="12"/>
        <color theme="1"/>
        <rFont val="Times New Roman"/>
        <family val="1"/>
      </rPr>
      <t>Verslininku laikomas fizinis asmuo, vykdantis ekonominę veiklą (žr. paaiškinimą 10.3 punkte).</t>
    </r>
  </si>
  <si>
    <t>Atsakymas:</t>
  </si>
  <si>
    <r>
      <t xml:space="preserve">10.2. Ar Jūsų įmonės akcininkai, juridiniai/fiziniai asmenys, turi kitų įmonių akcijų/pajų/dalyvių balsų?
</t>
    </r>
    <r>
      <rPr>
        <sz val="12"/>
        <color theme="1"/>
        <rFont val="Times New Roman"/>
        <family val="1"/>
      </rPr>
      <t>Jeigu turi, prašome nurodyti tokių įmonių pavadinimus, veiklos sektorius bei turimų akcijų/pajų/dalyvių balsų procentinę dalį. Jeigu šios įmonės valdo arba yra valdomos kitų asmenų, prašome nurodyti ir juos. Akcininkus prašome nurodyti per kelis lygmenis, t. y. akcininkus prašome nurodyti iki galutinių naudos gavėjų – fizinių asmenų.</t>
    </r>
  </si>
  <si>
    <r>
      <t xml:space="preserve">10.3. Ar tarp akcininkų yra sudaryta balsavimo sutarčių, balsavimo teisės perleidimo sutarčių, įgaliojimų ir pan. ?
</t>
    </r>
    <r>
      <rPr>
        <sz val="12"/>
        <color theme="1"/>
        <rFont val="Times New Roman"/>
        <family val="1"/>
        <charset val="186"/>
      </rPr>
      <t>Jeigu taip, prašome pateikti informaciją apie tokias sutartis/įgaliojimus ir pan. Informaciją prašome pateikti pareiškėjo lygmeniu, taip pat, esant žiniai, ir įmonės grupės, kuriai priklauso pareiškėjas, lygmeniu.</t>
    </r>
  </si>
  <si>
    <r>
      <t xml:space="preserve">10.4. Ar akcininkai, fiziniai asmenys, verčiasi ekonomine veikla?
</t>
    </r>
    <r>
      <rPr>
        <sz val="12"/>
        <color theme="1"/>
        <rFont val="Times New Roman"/>
        <family val="1"/>
      </rPr>
      <t>T. y. verčiasi pagal verslo liudijimą, individualios veiklos pažymą, ūkininko pažymėjimą, autorines sutartis, nuomoja nekilnojamąjį turtą, turi atsinaujinančią elektros energiją generuojančią elektrinę (pvz. saulės, vėjo), kurios pagamintą elektros energiją parduoda į tinklą kaip elektros energijos gamintojai, ar kt. būdais gauna komercinių pajamų kaip fiziniai asmenys.
Pagal SVV įstatymo 2 straipsnio 21 dalį, verslininku laikomas fizinis asmuo, kuris verčiasi ekonomine veikla. SVV įstatymo 2 straipsnio 3 dalyje nustatyta „Ekonominė veikla – savo rizika plėtojama reguliari asmens veikla, kuri apima prekių pirkimą ar pardavimą, prekių gamybą, darbų atlikimą ar paslaugų teikimą kitiems asmenims ir kurią vykdant siekiama gauti pajamų“. SVV įstatymo 2 straipsnio 15 dalyje nustatyta, kad SVV subjektu laikoma „labai maža, maža ar vidutinė įmonė, atitinkančios šio įstatymo 3 straipsnyje nustatytas sąlygas, arba verslininkas, atitinkantis šio įstatymo 4 straipsnyje nustatytas sąlygas“. Atsižvelgiant į tai, kas išdėstyta, verslininkas (fizinis asmuo, kuris verčiasi ekonomine veikla) yra prilyginamas SVV subjektui arba, kitaip tariant, įmonei.
Europos Sąjungos Teisingumo Teismas byloje C-222/04 priėmė sprendimą (112-114 punktai), kuriame konstatavo, kad fizinis asmuo taip pat turėtų būti laikomas vykdančiu ekonominę veiklą esant šioms salygoms:
- turi kontrolinį akcijų paketą (daugumą dalyvių balsų), t.y. 50 proc. + 1 balsą ir
- tiesiogiai dalyvauja įmonės valdyme (yra vadovas arba valdybos narys).</t>
    </r>
  </si>
  <si>
    <r>
      <t xml:space="preserve">10.5. Ar Jūsų įmonė turi kitų įmonių akcijų/pajų/dalyvių balsų?
</t>
    </r>
    <r>
      <rPr>
        <sz val="12"/>
        <color theme="1"/>
        <rFont val="Times New Roman"/>
        <family val="1"/>
      </rPr>
      <t>Jeigu turi, prašome nurodyti tokių įmonių pavadinimus, veiklos sektorius bei turimų akcijų/pajų/dalyvių balsų procentinę dalį. Jeigu šios įmonės valdo arba yra valdomos kitų asmenų, prašome nurodyti ir juos. Tokį išskaidymą prašome atlikti per kelis lygmenis, t. y. akcininkus prašome nurodyti iki galutinių naudos gavėjų – fizinių asmenų.</t>
    </r>
  </si>
  <si>
    <t>10.6. Ar yra kitų įmonių, kurios turi galimybę daryti lemiamą poveikį Jūsų įmonei dėl sutarčių, sudarytų su Jūsų įmone (ir atvirkščiai)?</t>
  </si>
  <si>
    <r>
      <t xml:space="preserve">Primename, kad pagal Lietuvos Respublikos smulkiojo ir vidutinio verslo plėtros įstatymą, SVV deklaracijoje turi būti nurodomos ne tik susijusios ir partnerinės įmonės, bet susijusių susijusios, susijusių partnerinės ir partnerinių susijusios įmonės. Atkreipiame Jūsų dėmesį, kad SVV deklaracijoje turi būti nurodytos ne tik Lietuvoje, bet ir užsienyje registruotos susijusios ir partnerinės įmonės.
</t>
    </r>
    <r>
      <rPr>
        <b/>
        <sz val="12"/>
        <color theme="1"/>
        <rFont val="Times New Roman"/>
        <family val="1"/>
        <charset val="186"/>
      </rPr>
      <t xml:space="preserve">Esant dideliam su pareiškėju susijusių ir partnerių įmonių, fizinių asmenų skaičiui, prašome pateikti ryšių schemą lape </t>
    </r>
    <r>
      <rPr>
        <b/>
        <i/>
        <sz val="12"/>
        <color theme="1"/>
        <rFont val="Times New Roman"/>
        <family val="1"/>
        <charset val="186"/>
      </rPr>
      <t>„5. SVV schema“</t>
    </r>
    <r>
      <rPr>
        <sz val="12"/>
        <color theme="1"/>
        <rFont val="Times New Roman"/>
        <family val="1"/>
        <charset val="186"/>
      </rPr>
      <t>.</t>
    </r>
  </si>
  <si>
    <t>Pareiškėjo dalyviai</t>
  </si>
  <si>
    <t>Antanas Antanas</t>
  </si>
  <si>
    <t>Domas Domaitis</t>
  </si>
  <si>
    <t>Jonas Jonaitis</t>
  </si>
  <si>
    <t>Petras Petraitis</t>
  </si>
  <si>
    <t>UAB H (P)</t>
  </si>
  <si>
    <t>UAB C (S)</t>
  </si>
  <si>
    <t>UAB B (SE)</t>
  </si>
  <si>
    <t>UAB A (P)</t>
  </si>
  <si>
    <t>Pareiškėjas UAB</t>
  </si>
  <si>
    <t>Pareiškėjo valdomos įmonės</t>
  </si>
  <si>
    <t>UAB E (P)</t>
  </si>
  <si>
    <t>UAB F (S)</t>
  </si>
  <si>
    <t>UAB I (PS)</t>
  </si>
  <si>
    <t>UAB G (P)</t>
  </si>
  <si>
    <t>Eglė Eglaitė</t>
  </si>
  <si>
    <t>Juozas Juozaitis</t>
  </si>
  <si>
    <t>UAB H</t>
  </si>
  <si>
    <t>Sutartiniai ženklai:</t>
  </si>
  <si>
    <t>Fizinis asmuo -</t>
  </si>
  <si>
    <t>Pareiškėjas -</t>
  </si>
  <si>
    <t xml:space="preserve">UAB Paryškintam fone </t>
  </si>
  <si>
    <t>Kitos įmonės-</t>
  </si>
  <si>
    <t>UAB E</t>
  </si>
  <si>
    <t xml:space="preserve">Susijusi įmonė - (S) </t>
  </si>
  <si>
    <t>Partnerinė įmonė - (P)</t>
  </si>
  <si>
    <t>Susijusios partnerinė (SP)</t>
  </si>
  <si>
    <t xml:space="preserve">Direktorius - </t>
  </si>
  <si>
    <t>11 lentelė</t>
  </si>
  <si>
    <r>
      <t xml:space="preserve">Sunkumų vertinimas </t>
    </r>
    <r>
      <rPr>
        <b/>
        <u/>
        <sz val="12"/>
        <color rgb="FF0070C0"/>
        <rFont val="Times New Roman"/>
        <family val="1"/>
        <charset val="186"/>
      </rPr>
      <t>pagal paskutinių metų patvirtintos FA duomenis</t>
    </r>
    <r>
      <rPr>
        <b/>
        <sz val="12"/>
        <color rgb="FF0070C0"/>
        <rFont val="Times New Roman"/>
        <family val="1"/>
        <charset val="186"/>
      </rPr>
      <t xml:space="preserve"> </t>
    </r>
    <r>
      <rPr>
        <i/>
        <sz val="12"/>
        <color rgb="FF0070C0"/>
        <rFont val="Times New Roman"/>
        <family val="1"/>
        <charset val="186"/>
      </rPr>
      <t>(2022 m.):</t>
    </r>
  </si>
  <si>
    <t>Rezervai (įskaitant ir perkainojimo rezervą)</t>
  </si>
  <si>
    <r>
      <t>Nepaskirstytas pelnas (nuostolis)</t>
    </r>
    <r>
      <rPr>
        <i/>
        <sz val="12"/>
        <color theme="1"/>
        <rFont val="Times New Roman"/>
        <family val="1"/>
        <charset val="186"/>
      </rPr>
      <t xml:space="preserve"> (jeigu nuostolis, nurodoma "-" ženklu)</t>
    </r>
  </si>
  <si>
    <t>Nuosavas kapitalas</t>
  </si>
  <si>
    <t>Įstatinis kapitalas (įskaitant ir akcijų priedus)</t>
  </si>
  <si>
    <t>Rezervai +- sukauptas pelnas/ nuostoliai</t>
  </si>
  <si>
    <t>1/2 įstatinio kapitalo</t>
  </si>
  <si>
    <t>Pareiškėjas</t>
  </si>
  <si>
    <t>Susijusi įmonė 1</t>
  </si>
  <si>
    <t>Susijusi įmonė 2</t>
  </si>
  <si>
    <t>Susijusi įmonė 3</t>
  </si>
  <si>
    <t>&lt;…&gt;</t>
  </si>
  <si>
    <t>&lt;...&gt;</t>
  </si>
  <si>
    <t>n</t>
  </si>
  <si>
    <t>Susijusi įmonė n</t>
  </si>
  <si>
    <t>1.1.</t>
  </si>
  <si>
    <t>Ar pareiškėjas pagal paskutinių metų patvirtintos FA duomenis patiria sunkumų?</t>
  </si>
  <si>
    <t>1.2.</t>
  </si>
  <si>
    <t>Ar ūkio subjektas pagal paskutinių metų patvirtintos FA duomenis patiria sunkumų?</t>
  </si>
  <si>
    <r>
      <t xml:space="preserve">Jeigu "Rezervai +- sukauptas pelnas/nuostoliai" gaunama teigiama suma - </t>
    </r>
    <r>
      <rPr>
        <b/>
        <i/>
        <sz val="12"/>
        <color theme="1"/>
        <rFont val="Times New Roman"/>
        <family val="1"/>
        <charset val="186"/>
      </rPr>
      <t>sunkumų nėra</t>
    </r>
    <r>
      <rPr>
        <i/>
        <sz val="12"/>
        <color theme="1"/>
        <rFont val="Times New Roman"/>
        <family val="1"/>
        <charset val="186"/>
      </rPr>
      <t xml:space="preserve">
Jeigu "Rezervai +- sukauptas pelnas/nuostoliai" gaunama neigiama suma, kurios absoliutus skaičius (modulis) neviršija "1/2 įstatinio kapitalo" - </t>
    </r>
    <r>
      <rPr>
        <b/>
        <i/>
        <sz val="12"/>
        <color theme="1"/>
        <rFont val="Times New Roman"/>
        <family val="1"/>
        <charset val="186"/>
      </rPr>
      <t>sunkumų nėra</t>
    </r>
    <r>
      <rPr>
        <i/>
        <sz val="12"/>
        <color theme="1"/>
        <rFont val="Times New Roman"/>
        <family val="1"/>
        <charset val="186"/>
      </rPr>
      <t xml:space="preserve">, pvz. "Rezervai +- sukauptas pelnas/nuostoliai" -10.000 Eur, "1/2 įstatinio kapitalo" 15.000 Eur
Jeigu "Rezervai +- sukauptas pelnas/nuostoliai" gaunama neigiama suma, kurios absoliutus skaičius (modulis) viršija "1/2 įstatinio kapitalo" - </t>
    </r>
    <r>
      <rPr>
        <b/>
        <i/>
        <sz val="12"/>
        <color theme="1"/>
        <rFont val="Times New Roman"/>
        <family val="1"/>
        <charset val="186"/>
      </rPr>
      <t>sunkumai yra</t>
    </r>
    <r>
      <rPr>
        <i/>
        <sz val="12"/>
        <color theme="1"/>
        <rFont val="Times New Roman"/>
        <family val="1"/>
        <charset val="186"/>
      </rPr>
      <t>, pvz. "Rezervai +- sukauptas pelnas/nuostoliai" -10.000 Eur, "1/2 įstatinio kapitalo" 2.000 Eur</t>
    </r>
  </si>
  <si>
    <r>
      <t>5.3. Prašoma finansavimo suma, Eur</t>
    </r>
    <r>
      <rPr>
        <sz val="12"/>
        <color rgb="FFFF0000"/>
        <rFont val="Times New Roman"/>
        <family val="1"/>
        <charset val="186"/>
      </rPr>
      <t xml:space="preserve"> </t>
    </r>
    <r>
      <rPr>
        <i/>
        <sz val="12"/>
        <color rgb="FFFF0000"/>
        <rFont val="Times New Roman"/>
        <family val="1"/>
        <charset val="186"/>
      </rPr>
      <t>(laukelis užsipildo automatiškai pagal 6.2.3 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</si>
</sst>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Red]#,##0.00"/>
  </numFmts>
  <fonts count="28" x14ac:knownFonts="1">
    <font>
      <sz val="11"/>
      <color theme="1"/>
      <name val="Calibri"/>
      <family val="2"/>
      <charset val="186"/>
      <scheme val="minor"/>
    </font>
    <font>
      <sz val="11"/>
      <color theme="1"/>
      <name val="Calibri"/>
      <family val="2"/>
      <scheme val="minor"/>
    </font>
    <font>
      <sz val="11"/>
      <color theme="1"/>
      <name val="Calibri"/>
      <family val="2"/>
      <scheme val="minor"/>
    </font>
    <font>
      <sz val="11"/>
      <color theme="1"/>
      <name val="Calibri"/>
      <family val="2"/>
      <charset val="186"/>
      <scheme val="minor"/>
    </font>
    <font>
      <sz val="12"/>
      <color theme="1"/>
      <name val="Times New Roman"/>
      <family val="1"/>
      <charset val="186"/>
    </font>
    <font>
      <b/>
      <sz val="12"/>
      <color theme="1"/>
      <name val="Times New Roman"/>
      <family val="1"/>
      <charset val="186"/>
    </font>
    <font>
      <i/>
      <sz val="12"/>
      <color theme="1"/>
      <name val="Times New Roman"/>
      <family val="1"/>
      <charset val="186"/>
    </font>
    <font>
      <sz val="12"/>
      <color rgb="FFFF0000"/>
      <name val="Times New Roman"/>
      <family val="1"/>
      <charset val="186"/>
    </font>
    <font>
      <i/>
      <sz val="12"/>
      <name val="Times New Roman"/>
      <family val="1"/>
      <charset val="186"/>
    </font>
    <font>
      <b/>
      <sz val="12"/>
      <name val="Times New Roman"/>
      <family val="1"/>
      <charset val="186"/>
    </font>
    <font>
      <sz val="12"/>
      <name val="Times New Roman"/>
      <family val="1"/>
      <charset val="186"/>
    </font>
    <font>
      <b/>
      <sz val="12"/>
      <color rgb="FF000000"/>
      <name val="Times New Roman"/>
      <family val="1"/>
      <charset val="186"/>
    </font>
    <font>
      <sz val="12"/>
      <color rgb="FF000000"/>
      <name val="Times New Roman"/>
      <family val="1"/>
      <charset val="186"/>
    </font>
    <font>
      <i/>
      <sz val="12"/>
      <color rgb="FF000000"/>
      <name val="Times New Roman"/>
      <family val="1"/>
      <charset val="186"/>
    </font>
    <font>
      <b/>
      <i/>
      <sz val="12"/>
      <color theme="1"/>
      <name val="Times New Roman"/>
      <family val="1"/>
      <charset val="186"/>
    </font>
    <font>
      <sz val="11"/>
      <color theme="1"/>
      <name val="Times New Roman"/>
      <family val="1"/>
      <charset val="186"/>
    </font>
    <font>
      <sz val="12"/>
      <color theme="0" tint="-0.249977111117893"/>
      <name val="Times New Roman"/>
      <family val="1"/>
      <charset val="186"/>
    </font>
    <font>
      <sz val="12"/>
      <color theme="0"/>
      <name val="Times New Roman"/>
      <family val="1"/>
      <charset val="186"/>
    </font>
    <font>
      <b/>
      <sz val="12"/>
      <color rgb="FFFF0000"/>
      <name val="Times New Roman"/>
      <family val="1"/>
      <charset val="186"/>
    </font>
    <font>
      <b/>
      <sz val="12"/>
      <color theme="1"/>
      <name val="Times New Roman"/>
      <family val="1"/>
    </font>
    <font>
      <sz val="12"/>
      <color theme="1"/>
      <name val="Times New Roman"/>
      <family val="1"/>
    </font>
    <font>
      <i/>
      <sz val="12"/>
      <color rgb="FFFF0000"/>
      <name val="Times New Roman"/>
      <family val="1"/>
      <charset val="186"/>
    </font>
    <font>
      <sz val="12"/>
      <color rgb="FFFFFFFF"/>
      <name val="Times New Roman"/>
      <family val="1"/>
      <charset val="186"/>
    </font>
    <font>
      <b/>
      <u/>
      <sz val="12"/>
      <color rgb="FF000000"/>
      <name val="Times New Roman"/>
      <family val="1"/>
      <charset val="186"/>
    </font>
    <font>
      <i/>
      <sz val="12"/>
      <color theme="1"/>
      <name val="Times New Roman"/>
      <family val="1"/>
    </font>
    <font>
      <b/>
      <sz val="12"/>
      <color rgb="FF0070C0"/>
      <name val="Times New Roman"/>
      <family val="1"/>
      <charset val="186"/>
    </font>
    <font>
      <b/>
      <u/>
      <sz val="12"/>
      <color rgb="FF0070C0"/>
      <name val="Times New Roman"/>
      <family val="1"/>
      <charset val="186"/>
    </font>
    <font>
      <i/>
      <sz val="12"/>
      <color rgb="FF0070C0"/>
      <name val="Times New Roman"/>
      <family val="1"/>
      <charset val="186"/>
    </font>
  </fonts>
  <fills count="7">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0.14999847407452621"/>
        <bgColor indexed="64"/>
      </patternFill>
    </fill>
  </fills>
  <borders count="7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style="medium">
        <color rgb="FF000000"/>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indexed="64"/>
      </left>
      <right/>
      <top style="medium">
        <color rgb="FF000000"/>
      </top>
      <bottom style="medium">
        <color rgb="FF000000"/>
      </bottom>
      <diagonal/>
    </border>
    <border>
      <left/>
      <right style="medium">
        <color indexed="64"/>
      </right>
      <top/>
      <bottom style="medium">
        <color indexed="64"/>
      </bottom>
      <diagonal/>
    </border>
    <border>
      <left/>
      <right style="medium">
        <color rgb="FF000000"/>
      </right>
      <top/>
      <bottom style="medium">
        <color indexed="64"/>
      </bottom>
      <diagonal/>
    </border>
    <border>
      <left/>
      <right/>
      <top/>
      <bottom style="medium">
        <color rgb="FF000000"/>
      </bottom>
      <diagonal/>
    </border>
    <border>
      <left style="medium">
        <color rgb="FF000000"/>
      </left>
      <right/>
      <top/>
      <bottom style="medium">
        <color rgb="FF000000"/>
      </bottom>
      <diagonal/>
    </border>
    <border>
      <left style="medium">
        <color rgb="FF000000"/>
      </left>
      <right/>
      <top style="medium">
        <color indexed="64"/>
      </top>
      <bottom/>
      <diagonal/>
    </border>
    <border>
      <left/>
      <right style="medium">
        <color rgb="FF000000"/>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rgb="FF000000"/>
      </right>
      <top style="medium">
        <color rgb="FF000000"/>
      </top>
      <bottom/>
      <diagonal/>
    </border>
    <border>
      <left style="medium">
        <color indexed="64"/>
      </left>
      <right/>
      <top style="medium">
        <color rgb="FF000000"/>
      </top>
      <bottom/>
      <diagonal/>
    </border>
    <border>
      <left style="medium">
        <color indexed="64"/>
      </left>
      <right style="medium">
        <color indexed="64"/>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s>
  <cellStyleXfs count="5">
    <xf numFmtId="0" fontId="0" fillId="0" borderId="0"/>
    <xf numFmtId="9" fontId="3" fillId="0" borderId="0" applyFont="0" applyFill="0" applyBorder="0" applyAlignment="0" applyProtection="0"/>
    <xf numFmtId="0" fontId="2" fillId="0" borderId="0"/>
    <xf numFmtId="164" fontId="3" fillId="0" borderId="0" applyFont="0" applyFill="0" applyBorder="0" applyAlignment="0" applyProtection="0"/>
    <xf numFmtId="0" fontId="1" fillId="0" borderId="0"/>
  </cellStyleXfs>
  <cellXfs count="350">
    <xf numFmtId="0" fontId="0" fillId="0" borderId="0" xfId="0"/>
    <xf numFmtId="0" fontId="4" fillId="0" borderId="2" xfId="0" applyFont="1" applyBorder="1" applyAlignment="1">
      <alignment horizontal="center" vertical="center" wrapText="1"/>
    </xf>
    <xf numFmtId="0" fontId="4" fillId="0" borderId="0" xfId="0" applyFont="1"/>
    <xf numFmtId="0" fontId="4" fillId="0" borderId="0" xfId="0" applyFont="1" applyAlignment="1">
      <alignment horizontal="center" vertical="center" wrapText="1"/>
    </xf>
    <xf numFmtId="0" fontId="4" fillId="0" borderId="2" xfId="0" applyFont="1" applyBorder="1" applyAlignment="1">
      <alignment horizontal="right" vertical="center" wrapText="1"/>
    </xf>
    <xf numFmtId="0" fontId="4" fillId="0" borderId="8" xfId="0" applyFont="1" applyBorder="1" applyAlignment="1">
      <alignment horizontal="center" vertical="center" wrapText="1"/>
    </xf>
    <xf numFmtId="9" fontId="4" fillId="0" borderId="0" xfId="0" applyNumberFormat="1" applyFont="1" applyAlignment="1">
      <alignment horizontal="center" vertical="center" wrapText="1"/>
    </xf>
    <xf numFmtId="9" fontId="4" fillId="0" borderId="0" xfId="0" applyNumberFormat="1" applyFont="1" applyAlignment="1">
      <alignment horizontal="left" vertical="center" wrapText="1" indent="4"/>
    </xf>
    <xf numFmtId="9" fontId="4" fillId="0" borderId="9" xfId="0" applyNumberFormat="1" applyFont="1" applyBorder="1" applyAlignment="1">
      <alignment horizontal="left" vertical="center" wrapText="1" indent="8"/>
    </xf>
    <xf numFmtId="9" fontId="4" fillId="0" borderId="0" xfId="0" applyNumberFormat="1" applyFont="1" applyAlignment="1">
      <alignment horizontal="left" vertical="center" wrapText="1" indent="8"/>
    </xf>
    <xf numFmtId="0" fontId="4" fillId="4" borderId="1" xfId="0" applyFont="1" applyFill="1" applyBorder="1" applyAlignment="1">
      <alignment horizontal="center" vertical="center" wrapText="1"/>
    </xf>
    <xf numFmtId="9" fontId="4" fillId="0" borderId="0" xfId="0" applyNumberFormat="1" applyFont="1" applyAlignment="1">
      <alignment horizontal="right" vertical="center" wrapText="1"/>
    </xf>
    <xf numFmtId="9" fontId="4" fillId="0" borderId="0" xfId="0" applyNumberFormat="1" applyFont="1" applyAlignment="1">
      <alignment horizontal="left" vertical="center" wrapText="1" indent="5"/>
    </xf>
    <xf numFmtId="0" fontId="5" fillId="0" borderId="0" xfId="0" applyFont="1" applyAlignment="1">
      <alignment horizontal="center" vertical="center" wrapText="1"/>
    </xf>
    <xf numFmtId="0" fontId="4" fillId="0" borderId="0" xfId="0" applyFont="1" applyAlignment="1">
      <alignment horizontal="right" vertical="center" wrapText="1"/>
    </xf>
    <xf numFmtId="0" fontId="4" fillId="3" borderId="0" xfId="0" applyFont="1" applyFill="1" applyAlignment="1">
      <alignment vertical="center"/>
    </xf>
    <xf numFmtId="0" fontId="7" fillId="3" borderId="0" xfId="0" applyFont="1" applyFill="1" applyAlignment="1">
      <alignment vertical="center"/>
    </xf>
    <xf numFmtId="0" fontId="10" fillId="3" borderId="0" xfId="0" applyFont="1" applyFill="1" applyAlignment="1">
      <alignment horizontal="right" vertical="center" wrapText="1"/>
    </xf>
    <xf numFmtId="0" fontId="4" fillId="3" borderId="0" xfId="0" applyFont="1" applyFill="1" applyAlignment="1">
      <alignment horizontal="center" vertical="center"/>
    </xf>
    <xf numFmtId="4" fontId="5" fillId="2" borderId="26" xfId="0" applyNumberFormat="1" applyFont="1" applyFill="1" applyBorder="1" applyAlignment="1" applyProtection="1">
      <alignment horizontal="center" vertical="center"/>
      <protection hidden="1"/>
    </xf>
    <xf numFmtId="4" fontId="5" fillId="2" borderId="5" xfId="0" applyNumberFormat="1" applyFont="1" applyFill="1" applyBorder="1" applyAlignment="1" applyProtection="1">
      <alignment horizontal="center" vertical="center"/>
      <protection hidden="1"/>
    </xf>
    <xf numFmtId="4" fontId="5" fillId="2" borderId="33" xfId="0" applyNumberFormat="1" applyFont="1" applyFill="1" applyBorder="1" applyAlignment="1" applyProtection="1">
      <alignment horizontal="center" vertical="center"/>
      <protection hidden="1"/>
    </xf>
    <xf numFmtId="49" fontId="4" fillId="3" borderId="0" xfId="2" applyNumberFormat="1" applyFont="1" applyFill="1" applyAlignment="1" applyProtection="1">
      <alignment vertical="center" wrapText="1"/>
      <protection hidden="1"/>
    </xf>
    <xf numFmtId="0" fontId="4" fillId="3" borderId="0" xfId="2" applyFont="1" applyFill="1" applyProtection="1">
      <protection hidden="1"/>
    </xf>
    <xf numFmtId="0" fontId="21" fillId="3" borderId="2" xfId="2" applyFont="1" applyFill="1" applyBorder="1" applyProtection="1">
      <protection hidden="1"/>
    </xf>
    <xf numFmtId="0" fontId="4" fillId="3" borderId="2" xfId="2" applyFont="1" applyFill="1" applyBorder="1" applyProtection="1">
      <protection hidden="1"/>
    </xf>
    <xf numFmtId="0" fontId="4" fillId="3" borderId="0" xfId="2" applyFont="1" applyFill="1" applyAlignment="1" applyProtection="1">
      <alignment horizontal="left"/>
      <protection hidden="1"/>
    </xf>
    <xf numFmtId="0" fontId="4" fillId="3" borderId="0" xfId="2" applyFont="1" applyFill="1" applyAlignment="1" applyProtection="1">
      <alignment horizontal="justify" vertical="center" wrapText="1"/>
      <protection hidden="1"/>
    </xf>
    <xf numFmtId="0" fontId="4" fillId="3" borderId="0" xfId="0" applyFont="1" applyFill="1" applyAlignment="1" applyProtection="1">
      <alignment vertical="center" wrapText="1"/>
      <protection hidden="1"/>
    </xf>
    <xf numFmtId="0" fontId="4" fillId="3" borderId="0" xfId="0" applyFont="1" applyFill="1" applyProtection="1">
      <protection hidden="1"/>
    </xf>
    <xf numFmtId="0" fontId="5" fillId="3" borderId="0" xfId="0" applyFont="1" applyFill="1" applyAlignment="1" applyProtection="1">
      <alignment vertical="center" wrapText="1"/>
      <protection hidden="1"/>
    </xf>
    <xf numFmtId="0" fontId="4" fillId="3" borderId="0" xfId="0" applyFont="1" applyFill="1" applyAlignment="1" applyProtection="1">
      <alignment horizontal="left"/>
      <protection hidden="1"/>
    </xf>
    <xf numFmtId="0" fontId="4" fillId="3" borderId="0" xfId="0" applyFont="1" applyFill="1" applyAlignment="1" applyProtection="1">
      <alignment horizontal="right"/>
      <protection hidden="1"/>
    </xf>
    <xf numFmtId="0" fontId="5" fillId="2" borderId="23" xfId="0" applyFont="1" applyFill="1" applyBorder="1" applyAlignment="1" applyProtection="1">
      <alignment horizontal="center" vertical="center" wrapText="1"/>
      <protection hidden="1"/>
    </xf>
    <xf numFmtId="0" fontId="5" fillId="2" borderId="24" xfId="0" applyFont="1" applyFill="1" applyBorder="1" applyAlignment="1" applyProtection="1">
      <alignment horizontal="center" vertical="center" wrapText="1"/>
      <protection hidden="1"/>
    </xf>
    <xf numFmtId="0" fontId="4" fillId="2" borderId="4" xfId="0" applyFont="1" applyFill="1" applyBorder="1" applyAlignment="1" applyProtection="1">
      <alignment horizontal="justify" vertical="center" wrapText="1"/>
      <protection hidden="1"/>
    </xf>
    <xf numFmtId="0" fontId="4" fillId="3" borderId="0" xfId="0" applyFont="1" applyFill="1" applyAlignment="1" applyProtection="1">
      <alignment horizontal="justify" vertical="center" wrapText="1"/>
      <protection hidden="1"/>
    </xf>
    <xf numFmtId="0" fontId="4" fillId="3" borderId="0" xfId="0" applyFont="1" applyFill="1" applyAlignment="1" applyProtection="1">
      <alignment horizontal="right" vertical="center" wrapText="1"/>
      <protection hidden="1"/>
    </xf>
    <xf numFmtId="0" fontId="5" fillId="0" borderId="0" xfId="0" applyFont="1" applyAlignment="1" applyProtection="1">
      <alignment vertical="center"/>
      <protection hidden="1"/>
    </xf>
    <xf numFmtId="0" fontId="4" fillId="3" borderId="0" xfId="0" applyFont="1" applyFill="1" applyAlignment="1" applyProtection="1">
      <alignment horizontal="left" vertical="center" indent="5"/>
      <protection hidden="1"/>
    </xf>
    <xf numFmtId="0" fontId="4" fillId="3" borderId="2" xfId="0" applyFont="1" applyFill="1" applyBorder="1" applyProtection="1">
      <protection hidden="1"/>
    </xf>
    <xf numFmtId="0" fontId="4" fillId="3" borderId="2" xfId="0" applyFont="1" applyFill="1" applyBorder="1" applyAlignment="1" applyProtection="1">
      <alignment vertical="center"/>
      <protection hidden="1"/>
    </xf>
    <xf numFmtId="0" fontId="0" fillId="0" borderId="10" xfId="0" applyBorder="1" applyProtection="1">
      <protection hidden="1"/>
    </xf>
    <xf numFmtId="0" fontId="0" fillId="0" borderId="12" xfId="0" applyBorder="1" applyProtection="1">
      <protection hidden="1"/>
    </xf>
    <xf numFmtId="0" fontId="0" fillId="0" borderId="15" xfId="0" applyBorder="1" applyProtection="1">
      <protection hidden="1"/>
    </xf>
    <xf numFmtId="0" fontId="0" fillId="0" borderId="16" xfId="0" applyBorder="1" applyProtection="1">
      <protection hidden="1"/>
    </xf>
    <xf numFmtId="0" fontId="4" fillId="3" borderId="2" xfId="0" applyFont="1" applyFill="1" applyBorder="1" applyAlignment="1" applyProtection="1">
      <alignment horizontal="justify" vertical="center" wrapText="1"/>
      <protection locked="0" hidden="1"/>
    </xf>
    <xf numFmtId="0" fontId="4" fillId="3" borderId="2" xfId="0" applyFont="1" applyFill="1" applyBorder="1" applyAlignment="1" applyProtection="1">
      <alignment horizontal="center" vertical="center" wrapText="1"/>
      <protection locked="0" hidden="1"/>
    </xf>
    <xf numFmtId="4" fontId="4" fillId="3" borderId="2" xfId="0" applyNumberFormat="1" applyFont="1" applyFill="1" applyBorder="1" applyAlignment="1" applyProtection="1">
      <alignment horizontal="center" vertical="center" wrapText="1"/>
      <protection locked="0" hidden="1"/>
    </xf>
    <xf numFmtId="4" fontId="4" fillId="3" borderId="26" xfId="0" applyNumberFormat="1" applyFont="1" applyFill="1" applyBorder="1" applyAlignment="1" applyProtection="1">
      <alignment horizontal="center" vertical="center" wrapText="1"/>
      <protection locked="0" hidden="1"/>
    </xf>
    <xf numFmtId="0" fontId="11" fillId="2" borderId="32" xfId="0" applyFont="1" applyFill="1" applyBorder="1" applyAlignment="1" applyProtection="1">
      <alignment horizontal="center" vertical="center" wrapText="1"/>
      <protection hidden="1"/>
    </xf>
    <xf numFmtId="0" fontId="13" fillId="2" borderId="36" xfId="0" applyFont="1" applyFill="1" applyBorder="1" applyAlignment="1" applyProtection="1">
      <alignment horizontal="center" vertical="center" wrapText="1"/>
      <protection hidden="1"/>
    </xf>
    <xf numFmtId="0" fontId="4" fillId="2" borderId="23" xfId="0" applyFont="1" applyFill="1" applyBorder="1" applyAlignment="1" applyProtection="1">
      <alignment horizontal="justify" vertical="center" wrapText="1"/>
      <protection hidden="1"/>
    </xf>
    <xf numFmtId="0" fontId="5" fillId="3" borderId="0" xfId="0" applyFont="1" applyFill="1" applyAlignment="1" applyProtection="1">
      <alignment vertical="center"/>
      <protection hidden="1"/>
    </xf>
    <xf numFmtId="0" fontId="4" fillId="3" borderId="0" xfId="0" applyFont="1" applyFill="1" applyAlignment="1" applyProtection="1">
      <alignment horizontal="right" vertical="center"/>
      <protection hidden="1"/>
    </xf>
    <xf numFmtId="0" fontId="4" fillId="3" borderId="0" xfId="0" applyFont="1" applyFill="1" applyAlignment="1" applyProtection="1">
      <alignment vertical="center"/>
      <protection hidden="1"/>
    </xf>
    <xf numFmtId="0" fontId="11" fillId="2" borderId="23" xfId="0" applyFont="1" applyFill="1" applyBorder="1" applyAlignment="1" applyProtection="1">
      <alignment horizontal="center" vertical="center" wrapText="1"/>
      <protection hidden="1"/>
    </xf>
    <xf numFmtId="0" fontId="11" fillId="2" borderId="24" xfId="0" applyFont="1" applyFill="1" applyBorder="1" applyAlignment="1" applyProtection="1">
      <alignment horizontal="center" vertical="center" wrapText="1"/>
      <protection hidden="1"/>
    </xf>
    <xf numFmtId="2" fontId="4" fillId="3" borderId="0" xfId="0" applyNumberFormat="1" applyFont="1" applyFill="1" applyProtection="1">
      <protection hidden="1"/>
    </xf>
    <xf numFmtId="0" fontId="10" fillId="3" borderId="0" xfId="0" applyFont="1" applyFill="1" applyProtection="1">
      <protection hidden="1"/>
    </xf>
    <xf numFmtId="0" fontId="22" fillId="3" borderId="0" xfId="0" applyFont="1" applyFill="1" applyProtection="1">
      <protection hidden="1"/>
    </xf>
    <xf numFmtId="9" fontId="10" fillId="3" borderId="0" xfId="0" applyNumberFormat="1" applyFont="1" applyFill="1" applyProtection="1">
      <protection hidden="1"/>
    </xf>
    <xf numFmtId="0" fontId="4" fillId="2" borderId="2" xfId="0" applyFont="1" applyFill="1" applyBorder="1" applyAlignment="1" applyProtection="1">
      <alignment horizontal="left" vertical="center"/>
      <protection hidden="1"/>
    </xf>
    <xf numFmtId="0" fontId="4" fillId="2" borderId="2" xfId="0" applyFont="1" applyFill="1" applyBorder="1" applyAlignment="1" applyProtection="1">
      <alignment vertical="center" wrapText="1"/>
      <protection hidden="1"/>
    </xf>
    <xf numFmtId="0" fontId="4" fillId="2" borderId="26" xfId="0" applyFont="1" applyFill="1" applyBorder="1" applyAlignment="1" applyProtection="1">
      <alignment horizontal="center" vertical="center"/>
      <protection hidden="1"/>
    </xf>
    <xf numFmtId="0" fontId="5" fillId="3" borderId="0" xfId="0" applyFont="1" applyFill="1" applyAlignment="1" applyProtection="1">
      <alignment horizontal="center"/>
      <protection hidden="1"/>
    </xf>
    <xf numFmtId="9" fontId="4" fillId="3" borderId="0" xfId="1" applyFont="1" applyFill="1" applyBorder="1" applyAlignment="1" applyProtection="1">
      <alignment vertical="center"/>
      <protection hidden="1"/>
    </xf>
    <xf numFmtId="0" fontId="4" fillId="2" borderId="25" xfId="0" applyFont="1" applyFill="1" applyBorder="1" applyAlignment="1" applyProtection="1">
      <alignment horizontal="center" vertical="center"/>
      <protection hidden="1"/>
    </xf>
    <xf numFmtId="0" fontId="4" fillId="3" borderId="0" xfId="0" applyFont="1" applyFill="1" applyAlignment="1" applyProtection="1">
      <alignment horizontal="center"/>
      <protection hidden="1"/>
    </xf>
    <xf numFmtId="0" fontId="18" fillId="3" borderId="0" xfId="0" applyFont="1" applyFill="1" applyProtection="1">
      <protection hidden="1"/>
    </xf>
    <xf numFmtId="0" fontId="4" fillId="2" borderId="41" xfId="0" applyFont="1" applyFill="1" applyBorder="1" applyAlignment="1" applyProtection="1">
      <alignment horizontal="center" vertical="top" wrapText="1"/>
      <protection hidden="1"/>
    </xf>
    <xf numFmtId="0" fontId="4" fillId="2" borderId="42" xfId="0" applyFont="1" applyFill="1" applyBorder="1" applyAlignment="1" applyProtection="1">
      <alignment horizontal="center" vertical="top" wrapText="1"/>
      <protection hidden="1"/>
    </xf>
    <xf numFmtId="165" fontId="5" fillId="2" borderId="2" xfId="1" applyNumberFormat="1" applyFont="1" applyFill="1" applyBorder="1" applyAlignment="1" applyProtection="1">
      <alignment horizontal="center" vertical="center"/>
      <protection hidden="1"/>
    </xf>
    <xf numFmtId="0" fontId="17" fillId="3" borderId="0" xfId="0" applyFont="1" applyFill="1" applyProtection="1">
      <protection hidden="1"/>
    </xf>
    <xf numFmtId="0" fontId="18" fillId="3" borderId="0" xfId="0" applyFont="1" applyFill="1" applyAlignment="1" applyProtection="1">
      <alignment vertical="top"/>
      <protection hidden="1"/>
    </xf>
    <xf numFmtId="0" fontId="4" fillId="3" borderId="0" xfId="0" applyFont="1" applyFill="1" applyAlignment="1" applyProtection="1">
      <alignment horizontal="left" vertical="top"/>
      <protection hidden="1"/>
    </xf>
    <xf numFmtId="0" fontId="10" fillId="2" borderId="2" xfId="0" applyFont="1" applyFill="1" applyBorder="1" applyAlignment="1" applyProtection="1">
      <alignment horizontal="justify" vertical="top" wrapText="1"/>
      <protection hidden="1"/>
    </xf>
    <xf numFmtId="10" fontId="5" fillId="2" borderId="2" xfId="0" applyNumberFormat="1" applyFont="1" applyFill="1" applyBorder="1" applyAlignment="1" applyProtection="1">
      <alignment horizontal="center" vertical="center"/>
      <protection hidden="1"/>
    </xf>
    <xf numFmtId="10" fontId="17" fillId="3" borderId="0" xfId="0" applyNumberFormat="1" applyFont="1" applyFill="1" applyProtection="1">
      <protection hidden="1"/>
    </xf>
    <xf numFmtId="0" fontId="16" fillId="3" borderId="0" xfId="0" applyFont="1" applyFill="1" applyProtection="1">
      <protection hidden="1"/>
    </xf>
    <xf numFmtId="0" fontId="4" fillId="3" borderId="0" xfId="0" applyFont="1" applyFill="1" applyAlignment="1" applyProtection="1">
      <alignment horizontal="left" wrapText="1"/>
      <protection hidden="1"/>
    </xf>
    <xf numFmtId="0" fontId="10" fillId="2" borderId="3" xfId="0" applyFont="1" applyFill="1" applyBorder="1" applyAlignment="1" applyProtection="1">
      <alignment horizontal="justify" vertical="top" wrapText="1"/>
      <protection hidden="1"/>
    </xf>
    <xf numFmtId="0" fontId="5" fillId="2" borderId="2" xfId="0" applyFont="1" applyFill="1" applyBorder="1" applyAlignment="1" applyProtection="1">
      <alignment horizontal="center" vertical="center"/>
      <protection hidden="1"/>
    </xf>
    <xf numFmtId="49" fontId="5" fillId="3" borderId="42" xfId="0" applyNumberFormat="1" applyFont="1" applyFill="1" applyBorder="1" applyAlignment="1" applyProtection="1">
      <alignment horizontal="justify" vertical="center" wrapText="1"/>
      <protection locked="0"/>
    </xf>
    <xf numFmtId="0" fontId="4" fillId="3" borderId="2" xfId="0" applyFont="1" applyFill="1" applyBorder="1" applyAlignment="1" applyProtection="1">
      <alignment vertical="center" wrapText="1"/>
      <protection locked="0"/>
    </xf>
    <xf numFmtId="165" fontId="4" fillId="3" borderId="26" xfId="0" applyNumberFormat="1" applyFont="1" applyFill="1" applyBorder="1" applyAlignment="1" applyProtection="1">
      <alignment vertical="center"/>
      <protection locked="0"/>
    </xf>
    <xf numFmtId="165" fontId="4" fillId="3" borderId="26" xfId="3" applyNumberFormat="1" applyFont="1" applyFill="1" applyBorder="1" applyAlignment="1" applyProtection="1">
      <alignment vertical="center"/>
      <protection locked="0"/>
    </xf>
    <xf numFmtId="0" fontId="4" fillId="3" borderId="25" xfId="0" applyFont="1" applyFill="1" applyBorder="1" applyAlignment="1" applyProtection="1">
      <alignment horizontal="center"/>
      <protection locked="0" hidden="1"/>
    </xf>
    <xf numFmtId="4" fontId="4" fillId="3" borderId="26" xfId="0" applyNumberFormat="1" applyFont="1" applyFill="1" applyBorder="1" applyProtection="1">
      <protection locked="0" hidden="1"/>
    </xf>
    <xf numFmtId="0" fontId="4" fillId="3" borderId="27" xfId="0" applyFont="1" applyFill="1" applyBorder="1" applyAlignment="1" applyProtection="1">
      <alignment horizontal="center"/>
      <protection locked="0" hidden="1"/>
    </xf>
    <xf numFmtId="4" fontId="4" fillId="3" borderId="28" xfId="0" applyNumberFormat="1" applyFont="1" applyFill="1" applyBorder="1" applyProtection="1">
      <protection locked="0" hidden="1"/>
    </xf>
    <xf numFmtId="10" fontId="5" fillId="3" borderId="2" xfId="1" applyNumberFormat="1" applyFont="1" applyFill="1" applyBorder="1" applyAlignment="1" applyProtection="1">
      <alignment horizontal="center" vertical="center"/>
      <protection locked="0" hidden="1"/>
    </xf>
    <xf numFmtId="0" fontId="4" fillId="3" borderId="0" xfId="0" applyFont="1" applyFill="1" applyProtection="1">
      <protection locked="0"/>
    </xf>
    <xf numFmtId="0" fontId="4" fillId="3" borderId="0" xfId="0" applyFont="1" applyFill="1" applyAlignment="1" applyProtection="1">
      <alignment horizontal="left" vertical="center"/>
      <protection locked="0"/>
    </xf>
    <xf numFmtId="0" fontId="10" fillId="3" borderId="0" xfId="0" applyFont="1" applyFill="1" applyAlignment="1" applyProtection="1">
      <alignment horizontal="right" vertical="center" wrapText="1"/>
      <protection locked="0"/>
    </xf>
    <xf numFmtId="0" fontId="11" fillId="2" borderId="66" xfId="0" applyFont="1" applyFill="1" applyBorder="1" applyAlignment="1" applyProtection="1">
      <alignment horizontal="left" vertical="center"/>
      <protection locked="0"/>
    </xf>
    <xf numFmtId="0" fontId="11" fillId="2" borderId="50" xfId="0" applyFont="1" applyFill="1" applyBorder="1" applyAlignment="1" applyProtection="1">
      <alignment horizontal="left" vertical="center"/>
      <protection locked="0"/>
    </xf>
    <xf numFmtId="0" fontId="4" fillId="3" borderId="0" xfId="0" applyFont="1" applyFill="1" applyAlignment="1" applyProtection="1">
      <alignment horizontal="center"/>
      <protection locked="0"/>
    </xf>
    <xf numFmtId="0" fontId="11" fillId="3" borderId="0" xfId="0" applyFont="1" applyFill="1" applyAlignment="1" applyProtection="1">
      <alignment vertical="center" wrapText="1"/>
      <protection locked="0"/>
    </xf>
    <xf numFmtId="0" fontId="12" fillId="2" borderId="51" xfId="0" applyFont="1" applyFill="1" applyBorder="1" applyAlignment="1" applyProtection="1">
      <alignment horizontal="center" vertical="center"/>
      <protection locked="0"/>
    </xf>
    <xf numFmtId="0" fontId="12" fillId="2" borderId="56" xfId="0" applyFont="1" applyFill="1" applyBorder="1" applyAlignment="1" applyProtection="1">
      <alignment horizontal="center" vertical="center"/>
      <protection locked="0"/>
    </xf>
    <xf numFmtId="0" fontId="12" fillId="3" borderId="0" xfId="0" applyFont="1" applyFill="1" applyAlignment="1" applyProtection="1">
      <alignment vertical="center"/>
      <protection locked="0"/>
    </xf>
    <xf numFmtId="0" fontId="12" fillId="2" borderId="55" xfId="0" applyFont="1" applyFill="1" applyBorder="1" applyAlignment="1" applyProtection="1">
      <alignment horizontal="center" vertical="center"/>
      <protection locked="0"/>
    </xf>
    <xf numFmtId="0" fontId="4" fillId="3" borderId="55" xfId="0" applyFont="1" applyFill="1" applyBorder="1" applyProtection="1">
      <protection locked="0"/>
    </xf>
    <xf numFmtId="0" fontId="12" fillId="2" borderId="54" xfId="0" applyFont="1" applyFill="1" applyBorder="1" applyAlignment="1" applyProtection="1">
      <alignment horizontal="center" vertical="center"/>
      <protection locked="0"/>
    </xf>
    <xf numFmtId="0" fontId="4" fillId="3" borderId="54" xfId="0" applyFont="1" applyFill="1" applyBorder="1" applyProtection="1">
      <protection locked="0"/>
    </xf>
    <xf numFmtId="0" fontId="11" fillId="3" borderId="50" xfId="0" applyFont="1" applyFill="1" applyBorder="1" applyAlignment="1" applyProtection="1">
      <alignment horizontal="left" vertical="center"/>
      <protection locked="0"/>
    </xf>
    <xf numFmtId="0" fontId="4" fillId="3" borderId="0" xfId="0" applyFont="1" applyFill="1" applyAlignment="1" applyProtection="1">
      <alignment wrapText="1"/>
      <protection locked="0"/>
    </xf>
    <xf numFmtId="0" fontId="4" fillId="3" borderId="0" xfId="0" applyFont="1" applyFill="1" applyAlignment="1" applyProtection="1">
      <alignment vertical="center" wrapText="1"/>
      <protection locked="0"/>
    </xf>
    <xf numFmtId="0" fontId="4" fillId="0" borderId="0" xfId="0" applyFont="1" applyProtection="1">
      <protection hidden="1"/>
    </xf>
    <xf numFmtId="0" fontId="5" fillId="0" borderId="2" xfId="0" applyFont="1" applyBorder="1" applyAlignment="1" applyProtection="1">
      <alignment horizontal="center" vertical="center" wrapText="1"/>
      <protection hidden="1"/>
    </xf>
    <xf numFmtId="0" fontId="5" fillId="0" borderId="2" xfId="0" applyFont="1" applyBorder="1" applyAlignment="1" applyProtection="1">
      <alignment horizontal="left" vertical="center" wrapText="1"/>
      <protection hidden="1"/>
    </xf>
    <xf numFmtId="0" fontId="5" fillId="5" borderId="2" xfId="0" applyFont="1" applyFill="1" applyBorder="1" applyAlignment="1" applyProtection="1">
      <alignment horizontal="center" vertical="center" wrapText="1"/>
      <protection hidden="1"/>
    </xf>
    <xf numFmtId="1" fontId="4" fillId="5" borderId="2" xfId="0" applyNumberFormat="1" applyFont="1" applyFill="1" applyBorder="1" applyAlignment="1" applyProtection="1">
      <alignment horizontal="center" vertical="center"/>
      <protection hidden="1"/>
    </xf>
    <xf numFmtId="1" fontId="5" fillId="0" borderId="2" xfId="0" applyNumberFormat="1" applyFont="1" applyBorder="1" applyAlignment="1" applyProtection="1">
      <alignment horizontal="center" vertical="center"/>
      <protection hidden="1"/>
    </xf>
    <xf numFmtId="1" fontId="5" fillId="5" borderId="2" xfId="0" applyNumberFormat="1" applyFont="1" applyFill="1" applyBorder="1" applyAlignment="1" applyProtection="1">
      <alignment horizontal="center" vertical="center"/>
      <protection hidden="1"/>
    </xf>
    <xf numFmtId="0" fontId="5" fillId="0" borderId="0" xfId="0" applyFont="1" applyAlignment="1" applyProtection="1">
      <alignment horizontal="right" vertical="center"/>
      <protection hidden="1"/>
    </xf>
    <xf numFmtId="1" fontId="5" fillId="0" borderId="0" xfId="0" applyNumberFormat="1" applyFont="1" applyAlignment="1" applyProtection="1">
      <alignment horizontal="center" vertical="center"/>
      <protection hidden="1"/>
    </xf>
    <xf numFmtId="0" fontId="5" fillId="4" borderId="2" xfId="0" applyFont="1" applyFill="1" applyBorder="1" applyAlignment="1" applyProtection="1">
      <alignment horizontal="center" vertical="center"/>
      <protection hidden="1"/>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horizontal="left" vertical="center"/>
      <protection locked="0"/>
    </xf>
    <xf numFmtId="1" fontId="4" fillId="0" borderId="2" xfId="0" applyNumberFormat="1" applyFont="1" applyBorder="1" applyAlignment="1" applyProtection="1">
      <alignment horizontal="center" vertical="center"/>
      <protection locked="0"/>
    </xf>
    <xf numFmtId="2" fontId="4" fillId="2" borderId="2" xfId="1" applyNumberFormat="1" applyFont="1" applyFill="1" applyBorder="1" applyAlignment="1" applyProtection="1">
      <alignment horizontal="center" vertical="center" wrapText="1"/>
    </xf>
    <xf numFmtId="2" fontId="4" fillId="2" borderId="26" xfId="1" applyNumberFormat="1" applyFont="1" applyFill="1" applyBorder="1" applyAlignment="1" applyProtection="1">
      <alignment horizontal="center" vertical="center" wrapText="1"/>
    </xf>
    <xf numFmtId="4" fontId="4" fillId="2" borderId="2" xfId="0" applyNumberFormat="1" applyFont="1" applyFill="1" applyBorder="1" applyAlignment="1">
      <alignment horizontal="center" vertical="center" wrapText="1"/>
    </xf>
    <xf numFmtId="4" fontId="4" fillId="2" borderId="26" xfId="0" applyNumberFormat="1" applyFont="1" applyFill="1" applyBorder="1" applyAlignment="1">
      <alignment horizontal="center" vertical="center" wrapText="1"/>
    </xf>
    <xf numFmtId="0" fontId="4" fillId="2" borderId="25" xfId="0" applyFont="1" applyFill="1" applyBorder="1" applyAlignment="1" applyProtection="1">
      <alignment horizontal="left" vertical="center"/>
      <protection hidden="1"/>
    </xf>
    <xf numFmtId="0" fontId="12" fillId="2" borderId="20" xfId="0" applyFont="1" applyFill="1" applyBorder="1" applyAlignment="1" applyProtection="1">
      <alignment vertical="center" wrapText="1"/>
      <protection hidden="1"/>
    </xf>
    <xf numFmtId="165" fontId="5" fillId="2" borderId="44" xfId="0" applyNumberFormat="1" applyFont="1" applyFill="1" applyBorder="1" applyAlignment="1" applyProtection="1">
      <alignment vertical="center"/>
      <protection hidden="1"/>
    </xf>
    <xf numFmtId="0" fontId="5" fillId="2" borderId="19" xfId="0" applyFont="1" applyFill="1" applyBorder="1" applyAlignment="1" applyProtection="1">
      <alignment vertical="center" wrapText="1"/>
      <protection hidden="1"/>
    </xf>
    <xf numFmtId="0" fontId="5" fillId="2" borderId="21" xfId="0" applyFont="1" applyFill="1" applyBorder="1" applyAlignment="1" applyProtection="1">
      <alignment vertical="center" wrapText="1"/>
      <protection hidden="1"/>
    </xf>
    <xf numFmtId="4" fontId="5" fillId="2" borderId="2" xfId="0" applyNumberFormat="1" applyFont="1" applyFill="1" applyBorder="1" applyAlignment="1" applyProtection="1">
      <alignment horizontal="center" vertical="center"/>
      <protection hidden="1"/>
    </xf>
    <xf numFmtId="165" fontId="4" fillId="3" borderId="75" xfId="3" applyNumberFormat="1" applyFont="1" applyFill="1" applyBorder="1" applyAlignment="1" applyProtection="1">
      <alignment vertical="center"/>
      <protection locked="0" hidden="1"/>
    </xf>
    <xf numFmtId="10" fontId="4" fillId="6" borderId="28" xfId="1" applyNumberFormat="1" applyFont="1" applyFill="1" applyBorder="1" applyAlignment="1" applyProtection="1">
      <alignment vertical="center"/>
      <protection hidden="1"/>
    </xf>
    <xf numFmtId="0" fontId="11" fillId="2" borderId="38" xfId="0" applyFont="1" applyFill="1" applyBorder="1" applyAlignment="1" applyProtection="1">
      <alignment horizontal="center" vertical="top" wrapText="1"/>
      <protection locked="0" hidden="1"/>
    </xf>
    <xf numFmtId="0" fontId="11" fillId="2" borderId="24" xfId="0" applyFont="1" applyFill="1" applyBorder="1" applyAlignment="1" applyProtection="1">
      <alignment horizontal="center" vertical="center" wrapText="1"/>
      <protection locked="0" hidden="1"/>
    </xf>
    <xf numFmtId="0" fontId="4" fillId="3" borderId="24" xfId="0" applyFont="1" applyFill="1" applyBorder="1" applyAlignment="1" applyProtection="1">
      <alignment horizontal="center" vertical="center"/>
      <protection locked="0"/>
    </xf>
    <xf numFmtId="0" fontId="4" fillId="3" borderId="26"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12" fillId="3" borderId="34" xfId="0" applyFont="1" applyFill="1" applyBorder="1" applyAlignment="1" applyProtection="1">
      <alignment horizontal="justify" vertical="justify" wrapText="1"/>
      <protection locked="0"/>
    </xf>
    <xf numFmtId="0" fontId="4" fillId="3" borderId="4" xfId="0" applyFont="1" applyFill="1" applyBorder="1" applyAlignment="1" applyProtection="1">
      <alignment horizontal="center" vertical="center"/>
      <protection locked="0"/>
    </xf>
    <xf numFmtId="0" fontId="12" fillId="3" borderId="39" xfId="0" applyFont="1" applyFill="1" applyBorder="1" applyAlignment="1" applyProtection="1">
      <alignment horizontal="justify" vertical="justify" wrapText="1"/>
      <protection locked="0"/>
    </xf>
    <xf numFmtId="165" fontId="4" fillId="3" borderId="5" xfId="0" applyNumberFormat="1" applyFont="1" applyFill="1" applyBorder="1" applyAlignment="1" applyProtection="1">
      <alignment horizontal="center" vertical="center" wrapText="1"/>
      <protection locked="0"/>
    </xf>
    <xf numFmtId="4" fontId="4" fillId="3" borderId="33" xfId="0" applyNumberFormat="1" applyFont="1" applyFill="1" applyBorder="1" applyAlignment="1" applyProtection="1">
      <alignment horizontal="center" vertical="center" wrapText="1"/>
      <protection locked="0"/>
    </xf>
    <xf numFmtId="0" fontId="4" fillId="2" borderId="2" xfId="0" applyFont="1" applyFill="1" applyBorder="1" applyAlignment="1" applyProtection="1">
      <alignment horizontal="justify" vertical="center" wrapText="1"/>
      <protection hidden="1"/>
    </xf>
    <xf numFmtId="0" fontId="4" fillId="3" borderId="51" xfId="0" applyFont="1" applyFill="1" applyBorder="1" applyProtection="1">
      <protection locked="0"/>
    </xf>
    <xf numFmtId="0" fontId="9" fillId="3" borderId="0" xfId="0" applyFont="1" applyFill="1" applyAlignment="1">
      <alignment horizontal="left" vertical="center" wrapText="1"/>
    </xf>
    <xf numFmtId="49" fontId="4" fillId="3" borderId="0" xfId="2" applyNumberFormat="1" applyFont="1" applyFill="1" applyAlignment="1" applyProtection="1">
      <alignment horizontal="justify" vertical="justify" wrapText="1"/>
      <protection hidden="1"/>
    </xf>
    <xf numFmtId="0" fontId="5" fillId="2" borderId="2" xfId="2" applyFont="1" applyFill="1" applyBorder="1" applyAlignment="1" applyProtection="1">
      <alignment horizontal="left"/>
      <protection hidden="1"/>
    </xf>
    <xf numFmtId="0" fontId="19" fillId="3" borderId="2" xfId="2" applyFont="1" applyFill="1" applyBorder="1" applyAlignment="1" applyProtection="1">
      <alignment horizontal="center"/>
      <protection locked="0"/>
    </xf>
    <xf numFmtId="0" fontId="5" fillId="3" borderId="2" xfId="2" applyFont="1" applyFill="1" applyBorder="1" applyAlignment="1" applyProtection="1">
      <alignment horizontal="center" wrapText="1"/>
      <protection locked="0"/>
    </xf>
    <xf numFmtId="0" fontId="5" fillId="3" borderId="0" xfId="2" applyFont="1" applyFill="1" applyAlignment="1" applyProtection="1">
      <alignment horizontal="center" vertical="center" wrapText="1"/>
      <protection hidden="1"/>
    </xf>
    <xf numFmtId="0" fontId="5" fillId="2" borderId="3" xfId="2" applyFont="1" applyFill="1" applyBorder="1" applyAlignment="1" applyProtection="1">
      <alignment horizontal="left"/>
      <protection hidden="1"/>
    </xf>
    <xf numFmtId="0" fontId="5" fillId="2" borderId="7" xfId="2" applyFont="1" applyFill="1" applyBorder="1" applyAlignment="1" applyProtection="1">
      <alignment horizontal="left"/>
      <protection hidden="1"/>
    </xf>
    <xf numFmtId="0" fontId="5" fillId="2" borderId="6" xfId="2" applyFont="1" applyFill="1" applyBorder="1" applyAlignment="1" applyProtection="1">
      <alignment horizontal="left"/>
      <protection hidden="1"/>
    </xf>
    <xf numFmtId="0" fontId="5" fillId="3" borderId="2" xfId="2" applyFont="1" applyFill="1" applyBorder="1" applyAlignment="1" applyProtection="1">
      <alignment horizontal="center"/>
      <protection locked="0"/>
    </xf>
    <xf numFmtId="0" fontId="4" fillId="3" borderId="2" xfId="2" applyFont="1" applyFill="1" applyBorder="1" applyAlignment="1" applyProtection="1">
      <alignment horizontal="center"/>
      <protection locked="0"/>
    </xf>
    <xf numFmtId="0" fontId="4" fillId="2" borderId="10" xfId="0" applyFont="1" applyFill="1" applyBorder="1" applyAlignment="1" applyProtection="1">
      <alignment horizontal="left" vertical="center" wrapText="1"/>
      <protection hidden="1"/>
    </xf>
    <xf numFmtId="0" fontId="4" fillId="2" borderId="11" xfId="0" applyFont="1" applyFill="1" applyBorder="1" applyAlignment="1" applyProtection="1">
      <alignment horizontal="left" vertical="center" wrapText="1"/>
      <protection hidden="1"/>
    </xf>
    <xf numFmtId="0" fontId="4" fillId="2" borderId="12" xfId="0" applyFont="1" applyFill="1" applyBorder="1" applyAlignment="1" applyProtection="1">
      <alignment horizontal="left" vertical="center" wrapText="1"/>
      <protection hidden="1"/>
    </xf>
    <xf numFmtId="0" fontId="4" fillId="2" borderId="13" xfId="0" applyFont="1" applyFill="1" applyBorder="1" applyAlignment="1" applyProtection="1">
      <alignment horizontal="left" vertical="center" wrapText="1"/>
      <protection hidden="1"/>
    </xf>
    <xf numFmtId="0" fontId="4" fillId="2" borderId="0" xfId="0" applyFont="1" applyFill="1" applyAlignment="1" applyProtection="1">
      <alignment horizontal="left" vertical="center" wrapText="1"/>
      <protection hidden="1"/>
    </xf>
    <xf numFmtId="0" fontId="4" fillId="2" borderId="14" xfId="0" applyFont="1" applyFill="1" applyBorder="1" applyAlignment="1" applyProtection="1">
      <alignment horizontal="left" vertical="center" wrapText="1"/>
      <protection hidden="1"/>
    </xf>
    <xf numFmtId="0" fontId="4" fillId="2" borderId="15" xfId="0" applyFont="1" applyFill="1" applyBorder="1" applyAlignment="1" applyProtection="1">
      <alignment horizontal="left" vertical="center" wrapText="1"/>
      <protection hidden="1"/>
    </xf>
    <xf numFmtId="0" fontId="4" fillId="2" borderId="9" xfId="0" applyFont="1" applyFill="1" applyBorder="1" applyAlignment="1" applyProtection="1">
      <alignment horizontal="left" vertical="center" wrapText="1"/>
      <protection hidden="1"/>
    </xf>
    <xf numFmtId="0" fontId="4" fillId="2" borderId="16" xfId="0" applyFont="1" applyFill="1" applyBorder="1" applyAlignment="1" applyProtection="1">
      <alignment horizontal="left" vertical="center" wrapText="1"/>
      <protection hidden="1"/>
    </xf>
    <xf numFmtId="0" fontId="4" fillId="2" borderId="2" xfId="2" applyFont="1" applyFill="1" applyBorder="1" applyAlignment="1" applyProtection="1">
      <alignment horizontal="justify" vertical="center" wrapText="1"/>
      <protection hidden="1"/>
    </xf>
    <xf numFmtId="0" fontId="4" fillId="2" borderId="2" xfId="2" applyFont="1" applyFill="1" applyBorder="1" applyAlignment="1" applyProtection="1">
      <alignment horizontal="justify" vertical="center"/>
      <protection hidden="1"/>
    </xf>
    <xf numFmtId="0" fontId="12" fillId="0" borderId="0" xfId="0" applyFont="1" applyAlignment="1" applyProtection="1">
      <alignment horizontal="left" vertical="top" wrapText="1" readingOrder="1"/>
      <protection hidden="1"/>
    </xf>
    <xf numFmtId="0" fontId="15" fillId="0" borderId="3" xfId="0" applyFont="1" applyBorder="1" applyAlignment="1" applyProtection="1">
      <alignment horizontal="center"/>
      <protection hidden="1"/>
    </xf>
    <xf numFmtId="0" fontId="15" fillId="0" borderId="6" xfId="0" applyFont="1" applyBorder="1" applyAlignment="1" applyProtection="1">
      <alignment horizontal="center"/>
      <protection hidden="1"/>
    </xf>
    <xf numFmtId="0" fontId="0" fillId="0" borderId="3" xfId="0" applyBorder="1" applyAlignment="1" applyProtection="1">
      <alignment horizontal="center"/>
      <protection hidden="1"/>
    </xf>
    <xf numFmtId="0" fontId="0" fillId="0" borderId="6" xfId="0" applyBorder="1" applyAlignment="1" applyProtection="1">
      <alignment horizontal="center"/>
      <protection hidden="1"/>
    </xf>
    <xf numFmtId="0" fontId="5" fillId="2" borderId="22" xfId="0" applyFont="1" applyFill="1" applyBorder="1" applyAlignment="1" applyProtection="1">
      <alignment horizontal="center" vertical="center" wrapText="1"/>
      <protection hidden="1"/>
    </xf>
    <xf numFmtId="0" fontId="5" fillId="2" borderId="25" xfId="0" applyFont="1" applyFill="1" applyBorder="1" applyAlignment="1" applyProtection="1">
      <alignment horizontal="center" vertical="center" wrapText="1"/>
      <protection hidden="1"/>
    </xf>
    <xf numFmtId="0" fontId="5" fillId="2" borderId="27" xfId="0" applyFont="1" applyFill="1" applyBorder="1" applyAlignment="1" applyProtection="1">
      <alignment horizontal="center" vertical="center" wrapText="1"/>
      <protection hidden="1"/>
    </xf>
    <xf numFmtId="0" fontId="4" fillId="0" borderId="23" xfId="0" applyFont="1" applyBorder="1" applyAlignment="1" applyProtection="1">
      <alignment horizontal="center" vertical="center"/>
      <protection locked="0" hidden="1"/>
    </xf>
    <xf numFmtId="0" fontId="4" fillId="0" borderId="2" xfId="0" applyFont="1" applyBorder="1" applyAlignment="1" applyProtection="1">
      <alignment horizontal="center" vertical="center"/>
      <protection locked="0" hidden="1"/>
    </xf>
    <xf numFmtId="0" fontId="4" fillId="0" borderId="4" xfId="0" applyFont="1" applyBorder="1" applyAlignment="1" applyProtection="1">
      <alignment horizontal="center" vertical="center"/>
      <protection locked="0" hidden="1"/>
    </xf>
    <xf numFmtId="0" fontId="19" fillId="2" borderId="23" xfId="0" applyFont="1" applyFill="1" applyBorder="1" applyAlignment="1" applyProtection="1">
      <alignment horizontal="center" vertical="center" wrapText="1"/>
      <protection hidden="1"/>
    </xf>
    <xf numFmtId="0" fontId="19" fillId="2" borderId="24" xfId="0" applyFont="1" applyFill="1" applyBorder="1" applyAlignment="1" applyProtection="1">
      <alignment horizontal="center" vertical="center" wrapText="1"/>
      <protection hidden="1"/>
    </xf>
    <xf numFmtId="0" fontId="19" fillId="2" borderId="2" xfId="0" applyFont="1" applyFill="1" applyBorder="1" applyAlignment="1" applyProtection="1">
      <alignment horizontal="center" vertical="center" wrapText="1"/>
      <protection hidden="1"/>
    </xf>
    <xf numFmtId="0" fontId="19" fillId="2" borderId="26" xfId="0" applyFont="1" applyFill="1" applyBorder="1" applyAlignment="1" applyProtection="1">
      <alignment horizontal="center" vertical="center" wrapText="1"/>
      <protection hidden="1"/>
    </xf>
    <xf numFmtId="0" fontId="19" fillId="2" borderId="2" xfId="0" applyFont="1" applyFill="1" applyBorder="1" applyAlignment="1" applyProtection="1">
      <alignment horizontal="center" vertical="center"/>
      <protection hidden="1"/>
    </xf>
    <xf numFmtId="0" fontId="19" fillId="2" borderId="2" xfId="0" applyFont="1" applyFill="1" applyBorder="1" applyAlignment="1" applyProtection="1">
      <alignment horizontal="center" wrapText="1"/>
      <protection hidden="1"/>
    </xf>
    <xf numFmtId="0" fontId="19" fillId="2" borderId="26" xfId="0" applyFont="1" applyFill="1" applyBorder="1" applyAlignment="1" applyProtection="1">
      <alignment horizontal="center" wrapText="1"/>
      <protection hidden="1"/>
    </xf>
    <xf numFmtId="2" fontId="4" fillId="0" borderId="4" xfId="0" applyNumberFormat="1" applyFont="1" applyBorder="1" applyAlignment="1" applyProtection="1">
      <alignment horizontal="center" vertical="center"/>
      <protection locked="0" hidden="1"/>
    </xf>
    <xf numFmtId="2" fontId="20" fillId="3" borderId="4" xfId="0" applyNumberFormat="1" applyFont="1" applyFill="1" applyBorder="1" applyAlignment="1" applyProtection="1">
      <alignment horizontal="center" vertical="center"/>
      <protection locked="0" hidden="1"/>
    </xf>
    <xf numFmtId="2" fontId="20" fillId="3" borderId="28" xfId="0" applyNumberFormat="1" applyFont="1" applyFill="1" applyBorder="1" applyAlignment="1" applyProtection="1">
      <alignment horizontal="center" vertical="center"/>
      <protection locked="0" hidden="1"/>
    </xf>
    <xf numFmtId="0" fontId="4" fillId="2" borderId="25"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2" borderId="25" xfId="0" applyFont="1" applyFill="1" applyBorder="1" applyAlignment="1" applyProtection="1">
      <alignment horizontal="justify" vertical="center" wrapText="1"/>
      <protection hidden="1"/>
    </xf>
    <xf numFmtId="0" fontId="4" fillId="2" borderId="2" xfId="0" applyFont="1" applyFill="1" applyBorder="1" applyAlignment="1" applyProtection="1">
      <alignment horizontal="justify" vertical="center" wrapText="1"/>
      <protection hidden="1"/>
    </xf>
    <xf numFmtId="0" fontId="12" fillId="2" borderId="27" xfId="0" applyFont="1" applyFill="1" applyBorder="1" applyAlignment="1">
      <alignment horizontal="left" vertical="center" wrapText="1"/>
    </xf>
    <xf numFmtId="0" fontId="4" fillId="2" borderId="4" xfId="0" applyFont="1" applyFill="1" applyBorder="1" applyAlignment="1">
      <alignment horizontal="left" vertical="center" wrapText="1"/>
    </xf>
    <xf numFmtId="0" fontId="5" fillId="2" borderId="35" xfId="0" applyFont="1" applyFill="1" applyBorder="1" applyAlignment="1" applyProtection="1">
      <alignment horizontal="left" vertical="center" wrapText="1"/>
      <protection hidden="1"/>
    </xf>
    <xf numFmtId="0" fontId="5" fillId="2" borderId="36" xfId="0" applyFont="1" applyFill="1" applyBorder="1" applyAlignment="1" applyProtection="1">
      <alignment horizontal="left" vertical="center" wrapText="1"/>
      <protection hidden="1"/>
    </xf>
    <xf numFmtId="0" fontId="5" fillId="2" borderId="37" xfId="0" applyFont="1" applyFill="1" applyBorder="1" applyAlignment="1" applyProtection="1">
      <alignment horizontal="left" vertical="center" wrapText="1"/>
      <protection hidden="1"/>
    </xf>
    <xf numFmtId="0" fontId="19" fillId="3" borderId="0" xfId="0" applyFont="1" applyFill="1" applyAlignment="1" applyProtection="1">
      <alignment horizontal="justify" vertical="justify" wrapText="1"/>
      <protection hidden="1"/>
    </xf>
    <xf numFmtId="165" fontId="4" fillId="2" borderId="69" xfId="1" applyNumberFormat="1" applyFont="1" applyFill="1" applyBorder="1" applyAlignment="1" applyProtection="1">
      <alignment horizontal="center" vertical="center" wrapText="1"/>
    </xf>
    <xf numFmtId="165" fontId="4" fillId="2" borderId="39" xfId="1" applyNumberFormat="1" applyFont="1" applyFill="1" applyBorder="1" applyAlignment="1" applyProtection="1">
      <alignment horizontal="center" vertical="center" wrapText="1"/>
    </xf>
    <xf numFmtId="0" fontId="4" fillId="2" borderId="20"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6" xfId="0" applyFont="1" applyFill="1" applyBorder="1" applyAlignment="1">
      <alignment horizontal="left" vertical="top" wrapText="1"/>
    </xf>
    <xf numFmtId="0" fontId="12" fillId="2" borderId="20" xfId="0" applyFont="1" applyFill="1" applyBorder="1" applyAlignment="1" applyProtection="1">
      <alignment horizontal="left" vertical="center" wrapText="1"/>
      <protection hidden="1"/>
    </xf>
    <xf numFmtId="0" fontId="12" fillId="2" borderId="6" xfId="0" applyFont="1" applyFill="1" applyBorder="1" applyAlignment="1" applyProtection="1">
      <alignment horizontal="left" vertical="center" wrapText="1"/>
      <protection hidden="1"/>
    </xf>
    <xf numFmtId="0" fontId="12" fillId="2" borderId="21" xfId="0" applyFont="1" applyFill="1" applyBorder="1" applyAlignment="1" applyProtection="1">
      <alignment horizontal="left" vertical="center" wrapText="1"/>
      <protection hidden="1"/>
    </xf>
    <xf numFmtId="0" fontId="12" fillId="2" borderId="31" xfId="0" applyFont="1" applyFill="1" applyBorder="1" applyAlignment="1" applyProtection="1">
      <alignment horizontal="left" vertical="center" wrapText="1"/>
      <protection hidden="1"/>
    </xf>
    <xf numFmtId="0" fontId="5" fillId="2" borderId="37" xfId="0" applyFont="1" applyFill="1" applyBorder="1" applyAlignment="1" applyProtection="1">
      <alignment horizontal="center" vertical="center"/>
      <protection hidden="1"/>
    </xf>
    <xf numFmtId="0" fontId="5" fillId="2" borderId="5" xfId="0" applyFont="1" applyFill="1" applyBorder="1" applyAlignment="1" applyProtection="1">
      <alignment horizontal="center" vertical="center"/>
      <protection hidden="1"/>
    </xf>
    <xf numFmtId="0" fontId="5" fillId="2" borderId="33" xfId="0" applyFont="1" applyFill="1" applyBorder="1" applyAlignment="1" applyProtection="1">
      <alignment horizontal="center" vertical="center"/>
      <protection hidden="1"/>
    </xf>
    <xf numFmtId="0" fontId="8" fillId="3" borderId="25" xfId="0" applyFont="1" applyFill="1" applyBorder="1" applyAlignment="1" applyProtection="1">
      <alignment horizontal="justify" vertical="center" wrapText="1"/>
      <protection locked="0"/>
    </xf>
    <xf numFmtId="0" fontId="8" fillId="3" borderId="2" xfId="0" applyFont="1" applyFill="1" applyBorder="1" applyAlignment="1" applyProtection="1">
      <alignment horizontal="justify" vertical="center" wrapText="1"/>
      <protection locked="0"/>
    </xf>
    <xf numFmtId="0" fontId="8" fillId="3" borderId="26" xfId="0" applyFont="1" applyFill="1" applyBorder="1" applyAlignment="1" applyProtection="1">
      <alignment horizontal="justify" vertical="center" wrapText="1"/>
      <protection locked="0"/>
    </xf>
    <xf numFmtId="0" fontId="8" fillId="3" borderId="27" xfId="0" applyFont="1" applyFill="1" applyBorder="1" applyAlignment="1" applyProtection="1">
      <alignment horizontal="justify" vertical="center" wrapText="1"/>
      <protection locked="0"/>
    </xf>
    <xf numFmtId="0" fontId="8" fillId="3" borderId="4" xfId="0" applyFont="1" applyFill="1" applyBorder="1" applyAlignment="1" applyProtection="1">
      <alignment horizontal="justify" vertical="center" wrapText="1"/>
      <protection locked="0"/>
    </xf>
    <xf numFmtId="0" fontId="8" fillId="3" borderId="28" xfId="0" applyFont="1" applyFill="1" applyBorder="1" applyAlignment="1" applyProtection="1">
      <alignment horizontal="justify" vertical="center" wrapText="1"/>
      <protection locked="0"/>
    </xf>
    <xf numFmtId="49" fontId="11" fillId="3" borderId="0" xfId="0" applyNumberFormat="1" applyFont="1" applyFill="1" applyAlignment="1" applyProtection="1">
      <alignment horizontal="justify" vertical="justify" wrapText="1"/>
      <protection hidden="1"/>
    </xf>
    <xf numFmtId="49" fontId="5" fillId="3" borderId="0" xfId="0" applyNumberFormat="1" applyFont="1" applyFill="1" applyAlignment="1" applyProtection="1">
      <alignment horizontal="justify" vertical="justify" wrapText="1"/>
      <protection hidden="1"/>
    </xf>
    <xf numFmtId="0" fontId="11" fillId="2" borderId="19" xfId="0" applyFont="1" applyFill="1" applyBorder="1" applyAlignment="1" applyProtection="1">
      <alignment horizontal="left" vertical="center" wrapText="1"/>
      <protection hidden="1"/>
    </xf>
    <xf numFmtId="0" fontId="11" fillId="2" borderId="30" xfId="0" applyFont="1" applyFill="1" applyBorder="1" applyAlignment="1" applyProtection="1">
      <alignment horizontal="left" vertical="center" wrapText="1"/>
      <protection hidden="1"/>
    </xf>
    <xf numFmtId="0" fontId="5" fillId="2" borderId="22" xfId="0" applyFont="1" applyFill="1" applyBorder="1" applyAlignment="1" applyProtection="1">
      <alignment horizontal="left" vertical="center" wrapText="1"/>
      <protection hidden="1"/>
    </xf>
    <xf numFmtId="0" fontId="5" fillId="2" borderId="25" xfId="0" applyFont="1" applyFill="1" applyBorder="1" applyAlignment="1" applyProtection="1">
      <alignment horizontal="left" vertical="center" wrapText="1"/>
      <protection hidden="1"/>
    </xf>
    <xf numFmtId="0" fontId="5" fillId="2" borderId="27" xfId="0" applyFont="1" applyFill="1" applyBorder="1" applyAlignment="1" applyProtection="1">
      <alignment horizontal="left" vertical="center" wrapText="1"/>
      <protection hidden="1"/>
    </xf>
    <xf numFmtId="0" fontId="11" fillId="2" borderId="41" xfId="0" applyFont="1" applyFill="1" applyBorder="1" applyAlignment="1" applyProtection="1">
      <alignment horizontal="center" vertical="center" wrapText="1"/>
      <protection hidden="1"/>
    </xf>
    <xf numFmtId="0" fontId="11" fillId="2" borderId="42"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13" fillId="2" borderId="40" xfId="0" applyFont="1" applyFill="1" applyBorder="1" applyAlignment="1" applyProtection="1">
      <alignment horizontal="center" vertical="center" wrapText="1"/>
      <protection hidden="1"/>
    </xf>
    <xf numFmtId="10" fontId="5" fillId="2" borderId="3" xfId="1" applyNumberFormat="1" applyFont="1" applyFill="1" applyBorder="1" applyAlignment="1" applyProtection="1">
      <alignment horizontal="center" vertical="center"/>
      <protection hidden="1"/>
    </xf>
    <xf numFmtId="10" fontId="5" fillId="2" borderId="26" xfId="1" applyNumberFormat="1" applyFont="1" applyFill="1" applyBorder="1" applyAlignment="1" applyProtection="1">
      <alignment horizontal="center" vertical="center"/>
      <protection hidden="1"/>
    </xf>
    <xf numFmtId="49" fontId="6" fillId="3" borderId="0" xfId="0" applyNumberFormat="1" applyFont="1" applyFill="1" applyAlignment="1" applyProtection="1">
      <alignment horizontal="justify" vertical="justify" wrapText="1"/>
      <protection hidden="1"/>
    </xf>
    <xf numFmtId="0" fontId="4" fillId="2" borderId="22" xfId="0" applyFont="1" applyFill="1" applyBorder="1" applyAlignment="1" applyProtection="1">
      <alignment horizontal="center"/>
      <protection hidden="1"/>
    </xf>
    <xf numFmtId="0" fontId="4" fillId="2" borderId="20" xfId="0" applyFont="1" applyFill="1" applyBorder="1" applyAlignment="1" applyProtection="1">
      <alignment horizontal="justify" vertical="center" wrapText="1"/>
      <protection hidden="1"/>
    </xf>
    <xf numFmtId="0" fontId="4" fillId="2" borderId="43" xfId="0" applyFont="1" applyFill="1" applyBorder="1" applyAlignment="1" applyProtection="1">
      <alignment horizontal="justify" vertical="center" wrapText="1"/>
      <protection hidden="1"/>
    </xf>
    <xf numFmtId="0" fontId="4" fillId="2" borderId="45" xfId="0" applyFont="1" applyFill="1" applyBorder="1" applyAlignment="1" applyProtection="1">
      <alignment horizontal="justify" vertical="center" wrapText="1"/>
      <protection hidden="1"/>
    </xf>
    <xf numFmtId="4" fontId="5" fillId="2" borderId="17" xfId="0" applyNumberFormat="1" applyFont="1" applyFill="1" applyBorder="1" applyAlignment="1" applyProtection="1">
      <alignment horizontal="center" vertical="center" wrapText="1"/>
      <protection hidden="1"/>
    </xf>
    <xf numFmtId="4" fontId="5" fillId="2" borderId="44" xfId="0" applyNumberFormat="1" applyFont="1" applyFill="1" applyBorder="1" applyAlignment="1" applyProtection="1">
      <alignment horizontal="center" vertical="center" wrapText="1"/>
      <protection hidden="1"/>
    </xf>
    <xf numFmtId="165" fontId="5" fillId="2" borderId="3" xfId="0" applyNumberFormat="1" applyFont="1" applyFill="1" applyBorder="1" applyAlignment="1" applyProtection="1">
      <alignment horizontal="center" vertical="center" wrapText="1"/>
      <protection hidden="1"/>
    </xf>
    <xf numFmtId="165" fontId="5" fillId="2" borderId="34" xfId="0" applyNumberFormat="1" applyFont="1" applyFill="1" applyBorder="1" applyAlignment="1" applyProtection="1">
      <alignment horizontal="center" vertical="center" wrapText="1"/>
      <protection hidden="1"/>
    </xf>
    <xf numFmtId="10" fontId="5" fillId="2" borderId="5" xfId="1" applyNumberFormat="1" applyFont="1" applyFill="1" applyBorder="1" applyAlignment="1" applyProtection="1">
      <alignment horizontal="center" vertical="center" wrapText="1"/>
      <protection hidden="1"/>
    </xf>
    <xf numFmtId="10" fontId="5" fillId="2" borderId="33" xfId="1" applyNumberFormat="1" applyFont="1" applyFill="1" applyBorder="1" applyAlignment="1" applyProtection="1">
      <alignment horizontal="center" vertical="center" wrapText="1"/>
      <protection hidden="1"/>
    </xf>
    <xf numFmtId="0" fontId="6" fillId="3" borderId="4"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4" fillId="2" borderId="21" xfId="0" applyFont="1" applyFill="1" applyBorder="1" applyAlignment="1" applyProtection="1">
      <alignment horizontal="justify" vertical="center" wrapText="1"/>
      <protection locked="0"/>
    </xf>
    <xf numFmtId="0" fontId="9" fillId="2" borderId="3" xfId="0" applyFont="1" applyFill="1" applyBorder="1" applyAlignment="1" applyProtection="1">
      <alignment horizontal="left" vertical="top" wrapText="1"/>
      <protection hidden="1"/>
    </xf>
    <xf numFmtId="0" fontId="9" fillId="2" borderId="6" xfId="0" applyFont="1" applyFill="1" applyBorder="1" applyAlignment="1" applyProtection="1">
      <alignment horizontal="left" vertical="top" wrapText="1"/>
      <protection hidden="1"/>
    </xf>
    <xf numFmtId="0" fontId="5" fillId="2" borderId="32" xfId="0" applyFont="1" applyFill="1" applyBorder="1" applyAlignment="1" applyProtection="1">
      <alignment horizontal="left" vertical="top" wrapText="1"/>
      <protection hidden="1"/>
    </xf>
    <xf numFmtId="0" fontId="5" fillId="2" borderId="41" xfId="0" applyFont="1" applyFill="1" applyBorder="1" applyAlignment="1" applyProtection="1">
      <alignment horizontal="left" vertical="top" wrapText="1"/>
      <protection hidden="1"/>
    </xf>
    <xf numFmtId="0" fontId="5" fillId="3" borderId="0" xfId="0" applyFont="1" applyFill="1" applyAlignment="1" applyProtection="1">
      <alignment horizontal="left"/>
      <protection hidden="1"/>
    </xf>
    <xf numFmtId="0" fontId="4" fillId="3" borderId="41" xfId="0" applyFont="1" applyFill="1" applyBorder="1" applyAlignment="1" applyProtection="1">
      <alignment horizontal="center" vertical="center"/>
      <protection locked="0" hidden="1"/>
    </xf>
    <xf numFmtId="0" fontId="4" fillId="3" borderId="42" xfId="0" applyFont="1" applyFill="1" applyBorder="1" applyAlignment="1" applyProtection="1">
      <alignment horizontal="center" vertical="center"/>
      <protection locked="0" hidden="1"/>
    </xf>
    <xf numFmtId="0" fontId="5" fillId="3" borderId="0" xfId="0" applyFont="1" applyFill="1" applyAlignment="1" applyProtection="1">
      <alignment horizontal="justify" vertical="center" wrapText="1"/>
      <protection hidden="1"/>
    </xf>
    <xf numFmtId="165" fontId="5" fillId="2" borderId="68" xfId="0" applyNumberFormat="1" applyFont="1" applyFill="1" applyBorder="1" applyAlignment="1" applyProtection="1">
      <alignment horizontal="center" vertical="center" wrapText="1"/>
      <protection hidden="1"/>
    </xf>
    <xf numFmtId="165" fontId="5" fillId="2" borderId="70" xfId="0" applyNumberFormat="1" applyFont="1" applyFill="1" applyBorder="1" applyAlignment="1" applyProtection="1">
      <alignment horizontal="center" vertical="center" wrapText="1"/>
      <protection hidden="1"/>
    </xf>
    <xf numFmtId="0" fontId="12" fillId="2" borderId="25" xfId="0" applyFont="1" applyFill="1" applyBorder="1" applyAlignment="1" applyProtection="1">
      <alignment horizontal="left" vertical="center" wrapText="1"/>
      <protection hidden="1"/>
    </xf>
    <xf numFmtId="0" fontId="12" fillId="2" borderId="2" xfId="0" applyFont="1" applyFill="1" applyBorder="1" applyAlignment="1" applyProtection="1">
      <alignment horizontal="left" vertical="center" wrapText="1"/>
      <protection hidden="1"/>
    </xf>
    <xf numFmtId="10" fontId="5" fillId="2" borderId="72" xfId="1" applyNumberFormat="1" applyFont="1" applyFill="1" applyBorder="1" applyAlignment="1" applyProtection="1">
      <alignment horizontal="center" vertical="center" wrapText="1"/>
      <protection hidden="1"/>
    </xf>
    <xf numFmtId="10" fontId="5" fillId="2" borderId="73" xfId="1" applyNumberFormat="1" applyFont="1" applyFill="1" applyBorder="1" applyAlignment="1" applyProtection="1">
      <alignment horizontal="center" vertical="center" wrapText="1"/>
      <protection hidden="1"/>
    </xf>
    <xf numFmtId="49" fontId="5" fillId="2" borderId="67" xfId="0" applyNumberFormat="1" applyFont="1" applyFill="1" applyBorder="1" applyAlignment="1" applyProtection="1">
      <alignment horizontal="center" vertical="center"/>
      <protection hidden="1"/>
    </xf>
    <xf numFmtId="49" fontId="5" fillId="2" borderId="62" xfId="0" applyNumberFormat="1" applyFont="1" applyFill="1" applyBorder="1" applyAlignment="1" applyProtection="1">
      <alignment horizontal="center" vertical="center"/>
      <protection hidden="1"/>
    </xf>
    <xf numFmtId="49" fontId="5" fillId="2" borderId="61" xfId="0" applyNumberFormat="1" applyFont="1" applyFill="1" applyBorder="1" applyAlignment="1" applyProtection="1">
      <alignment horizontal="center" vertical="center"/>
      <protection hidden="1"/>
    </xf>
    <xf numFmtId="4" fontId="5" fillId="2" borderId="69" xfId="1" applyNumberFormat="1" applyFont="1" applyFill="1" applyBorder="1" applyAlignment="1" applyProtection="1">
      <alignment horizontal="center" vertical="center"/>
      <protection hidden="1"/>
    </xf>
    <xf numFmtId="4" fontId="5" fillId="2" borderId="39" xfId="1" applyNumberFormat="1" applyFont="1" applyFill="1" applyBorder="1" applyAlignment="1" applyProtection="1">
      <alignment horizontal="center" vertical="center"/>
      <protection hidden="1"/>
    </xf>
    <xf numFmtId="165" fontId="5" fillId="2" borderId="69" xfId="0" applyNumberFormat="1" applyFont="1" applyFill="1" applyBorder="1" applyAlignment="1" applyProtection="1">
      <alignment horizontal="center" vertical="center" wrapText="1"/>
      <protection hidden="1"/>
    </xf>
    <xf numFmtId="165" fontId="5" fillId="2" borderId="39" xfId="0" applyNumberFormat="1" applyFont="1" applyFill="1" applyBorder="1" applyAlignment="1" applyProtection="1">
      <alignment horizontal="center" vertical="center" wrapText="1"/>
      <protection hidden="1"/>
    </xf>
    <xf numFmtId="0" fontId="5" fillId="2" borderId="32" xfId="0" applyFont="1" applyFill="1" applyBorder="1" applyAlignment="1" applyProtection="1">
      <alignment horizontal="left" vertical="center" wrapText="1"/>
      <protection hidden="1"/>
    </xf>
    <xf numFmtId="0" fontId="5" fillId="2" borderId="41" xfId="0" applyFont="1" applyFill="1" applyBorder="1" applyAlignment="1" applyProtection="1">
      <alignment horizontal="left" vertical="center" wrapText="1"/>
      <protection hidden="1"/>
    </xf>
    <xf numFmtId="0" fontId="11" fillId="2" borderId="37" xfId="0" applyFont="1" applyFill="1" applyBorder="1" applyAlignment="1" applyProtection="1">
      <alignment horizontal="left" vertical="center" wrapText="1"/>
      <protection hidden="1"/>
    </xf>
    <xf numFmtId="0" fontId="11" fillId="2" borderId="5" xfId="0" applyFont="1" applyFill="1" applyBorder="1" applyAlignment="1" applyProtection="1">
      <alignment horizontal="left" vertical="center" wrapText="1"/>
      <protection hidden="1"/>
    </xf>
    <xf numFmtId="0" fontId="11" fillId="2" borderId="33" xfId="0" applyFont="1" applyFill="1" applyBorder="1" applyAlignment="1" applyProtection="1">
      <alignment horizontal="left" vertical="center" wrapText="1"/>
      <protection hidden="1"/>
    </xf>
    <xf numFmtId="0" fontId="5" fillId="2" borderId="74" xfId="0" applyFont="1" applyFill="1" applyBorder="1" applyAlignment="1" applyProtection="1">
      <alignment horizontal="left"/>
      <protection hidden="1"/>
    </xf>
    <xf numFmtId="0" fontId="5" fillId="2" borderId="17" xfId="0" applyFont="1" applyFill="1" applyBorder="1" applyAlignment="1" applyProtection="1">
      <alignment horizontal="left"/>
      <protection hidden="1"/>
    </xf>
    <xf numFmtId="0" fontId="5" fillId="3" borderId="35" xfId="0" applyFont="1" applyFill="1" applyBorder="1" applyAlignment="1" applyProtection="1">
      <alignment horizontal="left"/>
      <protection hidden="1"/>
    </xf>
    <xf numFmtId="0" fontId="5" fillId="3" borderId="38" xfId="0" applyFont="1" applyFill="1" applyBorder="1" applyAlignment="1" applyProtection="1">
      <alignment horizontal="left"/>
      <protection hidden="1"/>
    </xf>
    <xf numFmtId="0" fontId="4" fillId="3" borderId="3" xfId="0" applyFont="1" applyFill="1" applyBorder="1" applyAlignment="1" applyProtection="1">
      <alignment horizontal="left" vertical="center"/>
      <protection locked="0" hidden="1"/>
    </xf>
    <xf numFmtId="0" fontId="4" fillId="3" borderId="6" xfId="0" applyFont="1" applyFill="1" applyBorder="1" applyAlignment="1" applyProtection="1">
      <alignment horizontal="left" vertical="center"/>
      <protection locked="0" hidden="1"/>
    </xf>
    <xf numFmtId="0" fontId="4" fillId="3" borderId="69" xfId="0" applyFont="1" applyFill="1" applyBorder="1" applyAlignment="1" applyProtection="1">
      <alignment horizontal="left" vertical="center"/>
      <protection locked="0" hidden="1"/>
    </xf>
    <xf numFmtId="0" fontId="4" fillId="3" borderId="31" xfId="0" applyFont="1" applyFill="1" applyBorder="1" applyAlignment="1" applyProtection="1">
      <alignment horizontal="left" vertical="center"/>
      <protection locked="0" hidden="1"/>
    </xf>
    <xf numFmtId="0" fontId="4" fillId="6" borderId="27" xfId="0" applyFont="1" applyFill="1" applyBorder="1" applyAlignment="1" applyProtection="1">
      <alignment horizontal="left"/>
      <protection hidden="1"/>
    </xf>
    <xf numFmtId="0" fontId="4" fillId="6" borderId="4" xfId="0" applyFont="1" applyFill="1" applyBorder="1" applyAlignment="1" applyProtection="1">
      <alignment horizontal="left"/>
      <protection hidden="1"/>
    </xf>
    <xf numFmtId="0" fontId="6" fillId="2" borderId="68" xfId="0" applyFont="1" applyFill="1" applyBorder="1" applyAlignment="1" applyProtection="1">
      <alignment horizontal="center" vertical="center" wrapText="1"/>
      <protection hidden="1"/>
    </xf>
    <xf numFmtId="0" fontId="6" fillId="2" borderId="70" xfId="0" applyFont="1" applyFill="1" applyBorder="1" applyAlignment="1" applyProtection="1">
      <alignment horizontal="center" vertical="center" wrapText="1"/>
      <protection hidden="1"/>
    </xf>
    <xf numFmtId="0" fontId="4" fillId="2" borderId="2" xfId="0" applyFont="1" applyFill="1" applyBorder="1" applyAlignment="1" applyProtection="1">
      <alignment horizontal="center" vertical="center"/>
      <protection hidden="1"/>
    </xf>
    <xf numFmtId="0" fontId="4" fillId="2" borderId="29" xfId="0" applyFont="1" applyFill="1" applyBorder="1" applyAlignment="1" applyProtection="1">
      <alignment horizontal="left" vertical="top" wrapText="1"/>
      <protection hidden="1"/>
    </xf>
    <xf numFmtId="0" fontId="4" fillId="2" borderId="71" xfId="0" applyFont="1" applyFill="1" applyBorder="1" applyAlignment="1" applyProtection="1">
      <alignment horizontal="left" vertical="top" wrapText="1"/>
      <protection hidden="1"/>
    </xf>
    <xf numFmtId="0" fontId="5" fillId="2" borderId="45"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4" fillId="3" borderId="46" xfId="0" applyFont="1" applyFill="1" applyBorder="1" applyProtection="1">
      <protection locked="0"/>
    </xf>
    <xf numFmtId="0" fontId="11" fillId="2" borderId="1" xfId="0" applyFont="1" applyFill="1" applyBorder="1" applyAlignment="1" applyProtection="1">
      <alignment horizontal="left" vertical="center" wrapText="1"/>
      <protection locked="0"/>
    </xf>
    <xf numFmtId="0" fontId="12" fillId="2" borderId="1" xfId="0" applyFont="1" applyFill="1" applyBorder="1" applyAlignment="1" applyProtection="1">
      <alignment horizontal="center" vertical="center"/>
      <protection locked="0"/>
    </xf>
    <xf numFmtId="0" fontId="5" fillId="3" borderId="0" xfId="0" applyFont="1" applyFill="1" applyAlignment="1" applyProtection="1">
      <alignment horizontal="center"/>
      <protection locked="0"/>
    </xf>
    <xf numFmtId="0" fontId="4" fillId="3" borderId="53" xfId="0" applyFont="1" applyFill="1" applyBorder="1" applyProtection="1">
      <protection locked="0"/>
    </xf>
    <xf numFmtId="0" fontId="4" fillId="3" borderId="48" xfId="0" applyFont="1" applyFill="1" applyBorder="1" applyProtection="1">
      <protection locked="0"/>
    </xf>
    <xf numFmtId="0" fontId="4" fillId="3" borderId="47" xfId="0" applyFont="1" applyFill="1" applyBorder="1" applyProtection="1">
      <protection locked="0"/>
    </xf>
    <xf numFmtId="0" fontId="4" fillId="3" borderId="49" xfId="0" applyFont="1" applyFill="1" applyBorder="1" applyProtection="1">
      <protection locked="0"/>
    </xf>
    <xf numFmtId="0" fontId="12" fillId="3" borderId="49" xfId="0" applyFont="1" applyFill="1" applyBorder="1" applyAlignment="1" applyProtection="1">
      <alignment vertical="center" wrapText="1"/>
      <protection locked="0"/>
    </xf>
    <xf numFmtId="0" fontId="12" fillId="3" borderId="48" xfId="0" applyFont="1" applyFill="1" applyBorder="1" applyAlignment="1" applyProtection="1">
      <alignment vertical="center" wrapText="1"/>
      <protection locked="0"/>
    </xf>
    <xf numFmtId="0" fontId="12" fillId="3" borderId="47" xfId="0" applyFont="1" applyFill="1" applyBorder="1" applyAlignment="1" applyProtection="1">
      <alignment vertical="center" wrapText="1"/>
      <protection locked="0"/>
    </xf>
    <xf numFmtId="0" fontId="11" fillId="2" borderId="58" xfId="0" applyFont="1" applyFill="1" applyBorder="1" applyAlignment="1" applyProtection="1">
      <alignment horizontal="left" vertical="center" wrapText="1"/>
      <protection locked="0"/>
    </xf>
    <xf numFmtId="0" fontId="11" fillId="2" borderId="52" xfId="0" applyFont="1" applyFill="1" applyBorder="1" applyAlignment="1" applyProtection="1">
      <alignment horizontal="left" vertical="center" wrapText="1"/>
      <protection locked="0"/>
    </xf>
    <xf numFmtId="0" fontId="11" fillId="2" borderId="50" xfId="0" applyFont="1" applyFill="1" applyBorder="1" applyAlignment="1" applyProtection="1">
      <alignment horizontal="left" vertical="center" wrapText="1"/>
      <protection locked="0"/>
    </xf>
    <xf numFmtId="0" fontId="4" fillId="3" borderId="57" xfId="0" applyFont="1" applyFill="1" applyBorder="1" applyProtection="1">
      <protection locked="0"/>
    </xf>
    <xf numFmtId="0" fontId="4" fillId="3" borderId="56" xfId="0" applyFont="1" applyFill="1" applyBorder="1" applyProtection="1">
      <protection locked="0"/>
    </xf>
    <xf numFmtId="0" fontId="4" fillId="3" borderId="51" xfId="0" applyFont="1" applyFill="1" applyBorder="1" applyProtection="1">
      <protection locked="0"/>
    </xf>
    <xf numFmtId="0" fontId="11" fillId="2" borderId="65" xfId="0" applyFont="1" applyFill="1" applyBorder="1" applyAlignment="1" applyProtection="1">
      <alignment horizontal="left" vertical="center"/>
      <protection locked="0"/>
    </xf>
    <xf numFmtId="0" fontId="11" fillId="2" borderId="62" xfId="0" applyFont="1" applyFill="1" applyBorder="1" applyAlignment="1" applyProtection="1">
      <alignment horizontal="left" vertical="center"/>
      <protection locked="0"/>
    </xf>
    <xf numFmtId="0" fontId="11" fillId="2" borderId="61" xfId="0" applyFont="1" applyFill="1" applyBorder="1" applyAlignment="1" applyProtection="1">
      <alignment horizontal="left" vertical="center"/>
      <protection locked="0"/>
    </xf>
    <xf numFmtId="0" fontId="11" fillId="2" borderId="64" xfId="0" applyFont="1" applyFill="1" applyBorder="1" applyAlignment="1" applyProtection="1">
      <alignment vertical="center" wrapText="1"/>
      <protection locked="0"/>
    </xf>
    <xf numFmtId="0" fontId="11" fillId="2" borderId="46" xfId="0" applyFont="1" applyFill="1" applyBorder="1" applyAlignment="1" applyProtection="1">
      <alignment vertical="center" wrapText="1"/>
      <protection locked="0"/>
    </xf>
    <xf numFmtId="0" fontId="11" fillId="2" borderId="63" xfId="0" applyFont="1" applyFill="1" applyBorder="1" applyAlignment="1" applyProtection="1">
      <alignment vertical="center" wrapText="1"/>
      <protection locked="0"/>
    </xf>
    <xf numFmtId="0" fontId="12" fillId="2" borderId="60" xfId="0" applyFont="1" applyFill="1" applyBorder="1" applyAlignment="1" applyProtection="1">
      <alignment vertical="center" wrapText="1"/>
      <protection locked="0"/>
    </xf>
    <xf numFmtId="0" fontId="12" fillId="2" borderId="0" xfId="0" applyFont="1" applyFill="1" applyAlignment="1" applyProtection="1">
      <alignment vertical="center" wrapText="1"/>
      <protection locked="0"/>
    </xf>
    <xf numFmtId="0" fontId="12" fillId="2" borderId="59" xfId="0" applyFont="1" applyFill="1" applyBorder="1" applyAlignment="1" applyProtection="1">
      <alignment vertical="center" wrapText="1"/>
      <protection locked="0"/>
    </xf>
    <xf numFmtId="0" fontId="4" fillId="2" borderId="60" xfId="0" applyFont="1" applyFill="1" applyBorder="1" applyAlignment="1" applyProtection="1">
      <alignment vertical="center" wrapText="1"/>
      <protection locked="0"/>
    </xf>
    <xf numFmtId="0" fontId="4" fillId="2" borderId="0" xfId="0" applyFont="1" applyFill="1" applyAlignment="1" applyProtection="1">
      <alignment vertical="center" wrapText="1"/>
      <protection locked="0"/>
    </xf>
    <xf numFmtId="0" fontId="4" fillId="2" borderId="59" xfId="0" applyFont="1" applyFill="1" applyBorder="1" applyAlignment="1" applyProtection="1">
      <alignment vertical="center" wrapText="1"/>
      <protection locked="0"/>
    </xf>
    <xf numFmtId="0" fontId="18" fillId="3" borderId="0" xfId="0" applyFont="1" applyFill="1" applyAlignment="1">
      <alignment horizontal="center" vertical="center"/>
    </xf>
    <xf numFmtId="0" fontId="11" fillId="2" borderId="49" xfId="0" applyFont="1" applyFill="1" applyBorder="1" applyAlignment="1" applyProtection="1">
      <alignment vertical="center"/>
      <protection locked="0"/>
    </xf>
    <xf numFmtId="0" fontId="11" fillId="2" borderId="48" xfId="0" applyFont="1" applyFill="1" applyBorder="1" applyAlignment="1" applyProtection="1">
      <alignment vertical="center"/>
      <protection locked="0"/>
    </xf>
    <xf numFmtId="0" fontId="11" fillId="2" borderId="47" xfId="0" applyFont="1" applyFill="1" applyBorder="1" applyAlignment="1" applyProtection="1">
      <alignment vertical="center"/>
      <protection locked="0"/>
    </xf>
    <xf numFmtId="0" fontId="5" fillId="3" borderId="0" xfId="0" applyFont="1" applyFill="1" applyAlignment="1" applyProtection="1">
      <alignment horizontal="center" vertical="top" wrapText="1"/>
      <protection locked="0"/>
    </xf>
    <xf numFmtId="0" fontId="4" fillId="3" borderId="3" xfId="0" applyFont="1" applyFill="1" applyBorder="1" applyAlignment="1" applyProtection="1">
      <alignment horizontal="left" vertical="top" wrapText="1"/>
      <protection locked="0"/>
    </xf>
    <xf numFmtId="0" fontId="4" fillId="3" borderId="7" xfId="0" applyFont="1" applyFill="1" applyBorder="1" applyAlignment="1" applyProtection="1">
      <alignment horizontal="left" vertical="top" wrapText="1"/>
      <protection locked="0"/>
    </xf>
    <xf numFmtId="0" fontId="4" fillId="3" borderId="6" xfId="0" applyFont="1" applyFill="1" applyBorder="1" applyAlignment="1" applyProtection="1">
      <alignment horizontal="left" vertical="top" wrapText="1"/>
      <protection locked="0"/>
    </xf>
    <xf numFmtId="0" fontId="5" fillId="2" borderId="2" xfId="0" applyFont="1" applyFill="1" applyBorder="1" applyAlignment="1">
      <alignment horizontal="left" vertical="top" wrapText="1"/>
    </xf>
    <xf numFmtId="0" fontId="9" fillId="3" borderId="0" xfId="0" applyFont="1" applyFill="1" applyAlignment="1">
      <alignment horizontal="left" vertical="center" wrapText="1"/>
    </xf>
    <xf numFmtId="0" fontId="4" fillId="3" borderId="3" xfId="0" applyFont="1" applyFill="1" applyBorder="1" applyAlignment="1" applyProtection="1">
      <alignment horizontal="justify" vertical="top" wrapText="1"/>
      <protection locked="0"/>
    </xf>
    <xf numFmtId="0" fontId="5" fillId="3" borderId="7" xfId="0" applyFont="1" applyFill="1" applyBorder="1" applyAlignment="1" applyProtection="1">
      <alignment horizontal="justify" vertical="top" wrapText="1"/>
      <protection locked="0"/>
    </xf>
    <xf numFmtId="0" fontId="5" fillId="3" borderId="6" xfId="0" applyFont="1" applyFill="1" applyBorder="1" applyAlignment="1" applyProtection="1">
      <alignment horizontal="justify" vertical="top" wrapText="1"/>
      <protection locked="0"/>
    </xf>
    <xf numFmtId="0" fontId="4" fillId="3" borderId="7" xfId="0" applyFont="1" applyFill="1" applyBorder="1" applyAlignment="1" applyProtection="1">
      <alignment horizontal="justify" vertical="top" wrapText="1"/>
      <protection locked="0"/>
    </xf>
    <xf numFmtId="0" fontId="4" fillId="3" borderId="6" xfId="0" applyFont="1" applyFill="1" applyBorder="1" applyAlignment="1" applyProtection="1">
      <alignment horizontal="justify" vertical="top" wrapText="1"/>
      <protection locked="0"/>
    </xf>
    <xf numFmtId="0" fontId="5" fillId="2" borderId="2" xfId="0" applyFont="1" applyFill="1" applyBorder="1" applyAlignment="1">
      <alignment horizontal="left" vertical="center" wrapText="1"/>
    </xf>
    <xf numFmtId="0" fontId="4" fillId="3" borderId="0" xfId="0" applyFont="1" applyFill="1" applyAlignment="1">
      <alignment horizontal="justify" vertical="center" wrapText="1"/>
    </xf>
    <xf numFmtId="0" fontId="4" fillId="3" borderId="3" xfId="0" applyFont="1" applyFill="1" applyBorder="1" applyAlignment="1" applyProtection="1">
      <alignment horizontal="left" vertical="top"/>
      <protection locked="0"/>
    </xf>
    <xf numFmtId="0" fontId="4" fillId="3" borderId="7" xfId="0" applyFont="1" applyFill="1" applyBorder="1" applyAlignment="1" applyProtection="1">
      <alignment horizontal="left" vertical="top"/>
      <protection locked="0"/>
    </xf>
    <xf numFmtId="0" fontId="4" fillId="3" borderId="6" xfId="0" applyFont="1" applyFill="1" applyBorder="1" applyAlignment="1" applyProtection="1">
      <alignment horizontal="left" vertical="top"/>
      <protection locked="0"/>
    </xf>
    <xf numFmtId="0" fontId="4" fillId="3" borderId="2" xfId="0" applyFont="1" applyFill="1" applyBorder="1" applyAlignment="1" applyProtection="1">
      <alignment horizontal="left" vertical="top"/>
      <protection locked="0"/>
    </xf>
    <xf numFmtId="0" fontId="5" fillId="0" borderId="0" xfId="0" applyFont="1" applyAlignment="1">
      <alignment horizontal="center" vertical="center" textRotation="90"/>
    </xf>
    <xf numFmtId="0" fontId="4" fillId="0" borderId="0" xfId="0" applyFont="1" applyAlignment="1">
      <alignment horizontal="center" vertical="center"/>
    </xf>
    <xf numFmtId="1" fontId="6" fillId="0" borderId="0" xfId="0" applyNumberFormat="1" applyFont="1" applyAlignment="1" applyProtection="1">
      <alignment horizontal="left" vertical="center" wrapText="1"/>
      <protection hidden="1"/>
    </xf>
    <xf numFmtId="0" fontId="25" fillId="0" borderId="9" xfId="0" applyFont="1" applyBorder="1" applyAlignment="1" applyProtection="1">
      <alignment horizontal="left"/>
      <protection hidden="1"/>
    </xf>
    <xf numFmtId="0" fontId="5" fillId="0" borderId="3" xfId="0" applyFont="1" applyBorder="1" applyAlignment="1" applyProtection="1">
      <alignment horizontal="right" vertical="center"/>
      <protection hidden="1"/>
    </xf>
    <xf numFmtId="0" fontId="5" fillId="0" borderId="7" xfId="0" applyFont="1" applyBorder="1" applyAlignment="1" applyProtection="1">
      <alignment horizontal="right" vertical="center"/>
      <protection hidden="1"/>
    </xf>
    <xf numFmtId="0" fontId="5" fillId="0" borderId="6" xfId="0" applyFont="1" applyBorder="1" applyAlignment="1" applyProtection="1">
      <alignment horizontal="right" vertical="center"/>
      <protection hidden="1"/>
    </xf>
    <xf numFmtId="0" fontId="5" fillId="4" borderId="3" xfId="0" applyFont="1" applyFill="1" applyBorder="1" applyAlignment="1" applyProtection="1">
      <alignment horizontal="left" vertical="center"/>
      <protection hidden="1"/>
    </xf>
    <xf numFmtId="0" fontId="5" fillId="4" borderId="7" xfId="0" applyFont="1" applyFill="1" applyBorder="1" applyAlignment="1" applyProtection="1">
      <alignment horizontal="left" vertical="center"/>
      <protection hidden="1"/>
    </xf>
    <xf numFmtId="0" fontId="5" fillId="4" borderId="6" xfId="0" applyFont="1" applyFill="1" applyBorder="1" applyAlignment="1" applyProtection="1">
      <alignment horizontal="left" vertical="center"/>
      <protection hidden="1"/>
    </xf>
    <xf numFmtId="1" fontId="5" fillId="4" borderId="3" xfId="0" applyNumberFormat="1" applyFont="1" applyFill="1" applyBorder="1" applyAlignment="1" applyProtection="1">
      <alignment horizontal="center" vertical="top"/>
      <protection hidden="1"/>
    </xf>
    <xf numFmtId="1" fontId="5" fillId="4" borderId="6" xfId="0" applyNumberFormat="1" applyFont="1" applyFill="1" applyBorder="1" applyAlignment="1" applyProtection="1">
      <alignment horizontal="center" vertical="top"/>
      <protection hidden="1"/>
    </xf>
  </cellXfs>
  <cellStyles count="5">
    <cellStyle name="Currency" xfId="3" builtinId="4"/>
    <cellStyle name="Įprastas 2" xfId="2" xr:uid="{00000000-0005-0000-0000-000002000000}"/>
    <cellStyle name="Įprastas 2 2" xfId="4" xr:uid="{0F72EAFC-67CC-4F17-8F84-AAC288C07D0C}"/>
    <cellStyle name="Normal" xfId="0" builtinId="0"/>
    <cellStyle name="Percent" xfId="1" builtinId="5"/>
  </cellStyles>
  <dxfs count="8">
    <dxf>
      <font>
        <color rgb="FF9C0006"/>
      </font>
      <fill>
        <patternFill>
          <bgColor rgb="FFFFC7CE"/>
        </patternFill>
      </fill>
    </dxf>
    <dxf>
      <font>
        <color rgb="FF9C0006"/>
      </font>
      <fill>
        <patternFill>
          <bgColor rgb="FFFFC7CE"/>
        </patternFill>
      </fill>
    </dxf>
    <dxf>
      <fill>
        <patternFill>
          <bgColor rgb="FF92D050"/>
        </patternFill>
      </fill>
    </dxf>
    <dxf>
      <fill>
        <patternFill>
          <bgColor rgb="FF92D05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544286</xdr:colOff>
      <xdr:row>0</xdr:row>
      <xdr:rowOff>163286</xdr:rowOff>
    </xdr:from>
    <xdr:to>
      <xdr:col>11</xdr:col>
      <xdr:colOff>1054246</xdr:colOff>
      <xdr:row>10</xdr:row>
      <xdr:rowOff>7249</xdr:rowOff>
    </xdr:to>
    <xdr:pic>
      <xdr:nvPicPr>
        <xdr:cNvPr id="3" name="Paveikslėlis 2">
          <a:extLst>
            <a:ext uri="{FF2B5EF4-FFF2-40B4-BE49-F238E27FC236}">
              <a16:creationId xmlns:a16="http://schemas.microsoft.com/office/drawing/2014/main" id="{D3856B0B-D60B-1D93-61C3-9CEBCBBC72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83536" y="163286"/>
          <a:ext cx="7544853" cy="3191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342900</xdr:colOff>
      <xdr:row>1</xdr:row>
      <xdr:rowOff>171450</xdr:rowOff>
    </xdr:from>
    <xdr:to>
      <xdr:col>16</xdr:col>
      <xdr:colOff>352425</xdr:colOff>
      <xdr:row>10</xdr:row>
      <xdr:rowOff>0</xdr:rowOff>
    </xdr:to>
    <xdr:sp macro="" textlink="">
      <xdr:nvSpPr>
        <xdr:cNvPr id="2" name="Paaiškinimas: linija su kraštine ir paryškinta juosta 1">
          <a:extLst>
            <a:ext uri="{FF2B5EF4-FFF2-40B4-BE49-F238E27FC236}">
              <a16:creationId xmlns:a16="http://schemas.microsoft.com/office/drawing/2014/main" id="{F480588C-06C3-4D66-8440-FC6481FDCFB7}"/>
            </a:ext>
          </a:extLst>
        </xdr:cNvPr>
        <xdr:cNvSpPr/>
      </xdr:nvSpPr>
      <xdr:spPr>
        <a:xfrm>
          <a:off x="10646833" y="366183"/>
          <a:ext cx="6283325" cy="2443692"/>
        </a:xfrm>
        <a:prstGeom prst="accentBorderCallout1">
          <a:avLst>
            <a:gd name="adj1" fmla="val 58552"/>
            <a:gd name="adj2" fmla="val -39"/>
            <a:gd name="adj3" fmla="val 93024"/>
            <a:gd name="adj4" fmla="val -11648"/>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r>
            <a:rPr lang="lt-LT" sz="1200">
              <a:solidFill>
                <a:sysClr val="windowText" lastClr="000000"/>
              </a:solidFill>
              <a:effectLst/>
              <a:latin typeface="Times New Roman" panose="02020603050405020304" pitchFamily="18" charset="0"/>
              <a:ea typeface="+mn-ea"/>
              <a:cs typeface="Times New Roman" panose="02020603050405020304" pitchFamily="18" charset="0"/>
            </a:rPr>
            <a:t>2.3.5. Didžiausia galima projektui skirti finansavimo lėšų suma yra: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lt-LT" sz="1200">
              <a:solidFill>
                <a:sysClr val="windowText" lastClr="000000"/>
              </a:solidFill>
              <a:effectLst/>
              <a:latin typeface="Times New Roman" panose="02020603050405020304" pitchFamily="18" charset="0"/>
              <a:ea typeface="+mn-ea"/>
              <a:cs typeface="Times New Roman" panose="02020603050405020304" pitchFamily="18" charset="0"/>
            </a:rPr>
            <a:t>   2.3.5.1. 25 000,00 (dvidešimt penki tūkstančiai) eurų e. pardavimo sandorių sudarymo sprendimų diegimui ;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lt-LT" sz="1200">
              <a:solidFill>
                <a:sysClr val="windowText" lastClr="000000"/>
              </a:solidFill>
              <a:effectLst/>
              <a:latin typeface="Times New Roman" panose="02020603050405020304" pitchFamily="18" charset="0"/>
              <a:ea typeface="+mn-ea"/>
              <a:cs typeface="Times New Roman" panose="02020603050405020304" pitchFamily="18" charset="0"/>
            </a:rPr>
            <a:t>   2.3.5.2. 25 000,00 (dvidešimt penki tūkstančiai) eurų vaizdinei konfigūracijai.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lt-LT" sz="1200">
              <a:solidFill>
                <a:sysClr val="windowText" lastClr="000000"/>
              </a:solidFill>
              <a:effectLst/>
              <a:latin typeface="Times New Roman" panose="02020603050405020304" pitchFamily="18" charset="0"/>
              <a:ea typeface="+mn-ea"/>
              <a:cs typeface="Times New Roman" panose="02020603050405020304" pitchFamily="18" charset="0"/>
            </a:rPr>
            <a:t>   2.3.5.3. 50 000,00 (penkiasdešimt tūkstančių) eurų vykdant abi veiklas: e. pardavimo sandorių sudarymo sprendimų diegimą ir vaizdinę konfigūraciją.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lt-LT" sz="1200">
              <a:solidFill>
                <a:sysClr val="windowText" lastClr="000000"/>
              </a:solidFill>
              <a:effectLst/>
              <a:latin typeface="Times New Roman" panose="02020603050405020304" pitchFamily="18" charset="0"/>
              <a:ea typeface="+mn-ea"/>
              <a:cs typeface="Times New Roman" panose="02020603050405020304" pitchFamily="18" charset="0"/>
            </a:rPr>
            <a:t>2.3.6. Mažiausia galima projektui skirti finansavimo lėšų suma – 10 000,00 (dešimt tūkstančių) eurų.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lt-LT" sz="1200">
              <a:solidFill>
                <a:sysClr val="windowText" lastClr="000000"/>
              </a:solidFill>
              <a:effectLst/>
              <a:latin typeface="Times New Roman" panose="02020603050405020304" pitchFamily="18" charset="0"/>
              <a:ea typeface="+mn-ea"/>
              <a:cs typeface="Times New Roman" panose="02020603050405020304" pitchFamily="18" charset="0"/>
            </a:rPr>
            <a:t>8.3. Didžiausią galimą projekto finansuojamąją dalį sudaro iki 50 proc. visų tinkamų finansuoti projekto išlaidų</a:t>
          </a:r>
          <a:r>
            <a:rPr lang="lt-LT" sz="1400">
              <a:solidFill>
                <a:sysClr val="windowText" lastClr="000000"/>
              </a:solidFill>
              <a:effectLst/>
              <a:latin typeface="Times New Roman" panose="02020603050405020304" pitchFamily="18" charset="0"/>
              <a:ea typeface="+mn-ea"/>
              <a:cs typeface="Times New Roman" panose="02020603050405020304" pitchFamily="18" charset="0"/>
            </a:rPr>
            <a:t>	</a:t>
          </a:r>
          <a:r>
            <a:rPr lang="lt-LT" sz="1100">
              <a:solidFill>
                <a:sysClr val="windowText" lastClr="000000"/>
              </a:solidFill>
              <a:effectLst/>
              <a:latin typeface="+mn-lt"/>
              <a:ea typeface="+mn-ea"/>
              <a:cs typeface="+mn-cs"/>
            </a:rPr>
            <a:t>		</a:t>
          </a:r>
          <a:endParaRPr lang="en-US" sz="1100">
            <a:solidFill>
              <a:sysClr val="windowText" lastClr="000000"/>
            </a:solidFill>
            <a:effectLst/>
            <a:latin typeface="+mn-lt"/>
            <a:ea typeface="+mn-ea"/>
            <a:cs typeface="+mn-cs"/>
          </a:endParaRPr>
        </a:p>
        <a:p>
          <a:pPr algn="l"/>
          <a:endParaRPr 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114300</xdr:colOff>
      <xdr:row>3</xdr:row>
      <xdr:rowOff>123825</xdr:rowOff>
    </xdr:from>
    <xdr:to>
      <xdr:col>10</xdr:col>
      <xdr:colOff>485775</xdr:colOff>
      <xdr:row>7</xdr:row>
      <xdr:rowOff>200025</xdr:rowOff>
    </xdr:to>
    <xdr:sp macro="" textlink="">
      <xdr:nvSpPr>
        <xdr:cNvPr id="2" name="Kalbos debesėlis: stačiakampis 1">
          <a:extLst>
            <a:ext uri="{FF2B5EF4-FFF2-40B4-BE49-F238E27FC236}">
              <a16:creationId xmlns:a16="http://schemas.microsoft.com/office/drawing/2014/main" id="{58BEE177-5FF8-4722-9A8F-AAE5D7B7111A}"/>
            </a:ext>
          </a:extLst>
        </xdr:cNvPr>
        <xdr:cNvSpPr/>
      </xdr:nvSpPr>
      <xdr:spPr>
        <a:xfrm>
          <a:off x="4381500" y="317500"/>
          <a:ext cx="2203450" cy="825500"/>
        </a:xfrm>
        <a:prstGeom prst="wedgeRectCallout">
          <a:avLst>
            <a:gd name="adj1" fmla="val -43344"/>
            <a:gd name="adj2" fmla="val 81181"/>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0" anchor="t"/>
        <a:lstStyle/>
        <a:p>
          <a:pPr algn="l"/>
          <a:r>
            <a:rPr lang="lt-LT" sz="1100">
              <a:solidFill>
                <a:sysClr val="windowText" lastClr="000000"/>
              </a:solidFill>
              <a:latin typeface="Times New Roman" panose="02020603050405020304" pitchFamily="18" charset="0"/>
              <a:cs typeface="Times New Roman" panose="02020603050405020304" pitchFamily="18" charset="0"/>
            </a:rPr>
            <a:t>„Viena įmonė“ deklaracija turi būti pasirašyta įmonės direktoriaus -pateikiamas kartu su PĮP direktoriaus</a:t>
          </a:r>
          <a:r>
            <a:rPr lang="lt-LT" sz="1100" baseline="0">
              <a:solidFill>
                <a:sysClr val="windowText" lastClr="000000"/>
              </a:solidFill>
              <a:latin typeface="Times New Roman" panose="02020603050405020304" pitchFamily="18" charset="0"/>
              <a:cs typeface="Times New Roman" panose="02020603050405020304" pitchFamily="18" charset="0"/>
            </a:rPr>
            <a:t> </a:t>
          </a:r>
          <a:r>
            <a:rPr lang="lt-LT" sz="1100">
              <a:solidFill>
                <a:sysClr val="windowText" lastClr="000000"/>
              </a:solidFill>
              <a:latin typeface="Times New Roman" panose="02020603050405020304" pitchFamily="18" charset="0"/>
              <a:cs typeface="Times New Roman" panose="02020603050405020304" pitchFamily="18" charset="0"/>
            </a:rPr>
            <a:t> pasirašytas visas excel 3 priedas arba teikiama atskirai pasirašyta deklaracija</a:t>
          </a:r>
          <a:endParaRPr lang="en-US" sz="11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13</xdr:row>
      <xdr:rowOff>190500</xdr:rowOff>
    </xdr:from>
    <xdr:to>
      <xdr:col>10</xdr:col>
      <xdr:colOff>9525</xdr:colOff>
      <xdr:row>14</xdr:row>
      <xdr:rowOff>9525</xdr:rowOff>
    </xdr:to>
    <xdr:cxnSp macro="">
      <xdr:nvCxnSpPr>
        <xdr:cNvPr id="2" name="Tiesioji jungtis 1">
          <a:extLst>
            <a:ext uri="{FF2B5EF4-FFF2-40B4-BE49-F238E27FC236}">
              <a16:creationId xmlns:a16="http://schemas.microsoft.com/office/drawing/2014/main" id="{00000000-0008-0000-0900-000002000000}"/>
            </a:ext>
          </a:extLst>
        </xdr:cNvPr>
        <xdr:cNvCxnSpPr/>
      </xdr:nvCxnSpPr>
      <xdr:spPr>
        <a:xfrm>
          <a:off x="38100" y="4210050"/>
          <a:ext cx="12601575" cy="19050"/>
        </a:xfrm>
        <a:prstGeom prst="line">
          <a:avLst/>
        </a:prstGeom>
        <a:ln w="9525" cap="flat" cmpd="sng" algn="ctr">
          <a:solidFill>
            <a:srgbClr val="FF0000"/>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oneCellAnchor>
    <xdr:from>
      <xdr:col>4</xdr:col>
      <xdr:colOff>22282</xdr:colOff>
      <xdr:row>6</xdr:row>
      <xdr:rowOff>171451</xdr:rowOff>
    </xdr:from>
    <xdr:ext cx="206318" cy="230504"/>
    <xdr:pic>
      <xdr:nvPicPr>
        <xdr:cNvPr id="3" name="Paveikslėlis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65682" y="2838451"/>
          <a:ext cx="206318" cy="230504"/>
        </a:xfrm>
        <a:prstGeom prst="rect">
          <a:avLst/>
        </a:prstGeom>
      </xdr:spPr>
    </xdr:pic>
    <xdr:clientData/>
  </xdr:oneCellAnchor>
  <xdr:twoCellAnchor>
    <xdr:from>
      <xdr:col>4</xdr:col>
      <xdr:colOff>657225</xdr:colOff>
      <xdr:row>8</xdr:row>
      <xdr:rowOff>0</xdr:rowOff>
    </xdr:from>
    <xdr:to>
      <xdr:col>4</xdr:col>
      <xdr:colOff>657225</xdr:colOff>
      <xdr:row>8</xdr:row>
      <xdr:rowOff>180975</xdr:rowOff>
    </xdr:to>
    <xdr:cxnSp macro="">
      <xdr:nvCxnSpPr>
        <xdr:cNvPr id="4" name="Tiesioji rodyklės jungtis 3">
          <a:extLst>
            <a:ext uri="{FF2B5EF4-FFF2-40B4-BE49-F238E27FC236}">
              <a16:creationId xmlns:a16="http://schemas.microsoft.com/office/drawing/2014/main" id="{00000000-0008-0000-0900-000004000000}"/>
            </a:ext>
          </a:extLst>
        </xdr:cNvPr>
        <xdr:cNvCxnSpPr/>
      </xdr:nvCxnSpPr>
      <xdr:spPr>
        <a:xfrm>
          <a:off x="5000625" y="3057525"/>
          <a:ext cx="0" cy="1809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666750</xdr:colOff>
      <xdr:row>10</xdr:row>
      <xdr:rowOff>9525</xdr:rowOff>
    </xdr:from>
    <xdr:to>
      <xdr:col>4</xdr:col>
      <xdr:colOff>666750</xdr:colOff>
      <xdr:row>11</xdr:row>
      <xdr:rowOff>9525</xdr:rowOff>
    </xdr:to>
    <xdr:cxnSp macro="">
      <xdr:nvCxnSpPr>
        <xdr:cNvPr id="5" name="Tiesioji rodyklės jungtis 4">
          <a:extLst>
            <a:ext uri="{FF2B5EF4-FFF2-40B4-BE49-F238E27FC236}">
              <a16:creationId xmlns:a16="http://schemas.microsoft.com/office/drawing/2014/main" id="{00000000-0008-0000-0900-000005000000}"/>
            </a:ext>
          </a:extLst>
        </xdr:cNvPr>
        <xdr:cNvCxnSpPr/>
      </xdr:nvCxnSpPr>
      <xdr:spPr>
        <a:xfrm>
          <a:off x="5010150" y="3448050"/>
          <a:ext cx="0" cy="190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695325</xdr:colOff>
      <xdr:row>12</xdr:row>
      <xdr:rowOff>19050</xdr:rowOff>
    </xdr:from>
    <xdr:to>
      <xdr:col>4</xdr:col>
      <xdr:colOff>1362075</xdr:colOff>
      <xdr:row>13</xdr:row>
      <xdr:rowOff>123825</xdr:rowOff>
    </xdr:to>
    <xdr:cxnSp macro="">
      <xdr:nvCxnSpPr>
        <xdr:cNvPr id="6" name="Tiesioji rodyklės jungtis 5">
          <a:extLst>
            <a:ext uri="{FF2B5EF4-FFF2-40B4-BE49-F238E27FC236}">
              <a16:creationId xmlns:a16="http://schemas.microsoft.com/office/drawing/2014/main" id="{00000000-0008-0000-0900-000006000000}"/>
            </a:ext>
          </a:extLst>
        </xdr:cNvPr>
        <xdr:cNvCxnSpPr/>
      </xdr:nvCxnSpPr>
      <xdr:spPr>
        <a:xfrm>
          <a:off x="5038725" y="3838575"/>
          <a:ext cx="666750" cy="3048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647700</xdr:colOff>
      <xdr:row>8</xdr:row>
      <xdr:rowOff>0</xdr:rowOff>
    </xdr:from>
    <xdr:to>
      <xdr:col>6</xdr:col>
      <xdr:colOff>657225</xdr:colOff>
      <xdr:row>11</xdr:row>
      <xdr:rowOff>19050</xdr:rowOff>
    </xdr:to>
    <xdr:cxnSp macro="">
      <xdr:nvCxnSpPr>
        <xdr:cNvPr id="7" name="Tiesioji rodyklės jungtis 6">
          <a:extLst>
            <a:ext uri="{FF2B5EF4-FFF2-40B4-BE49-F238E27FC236}">
              <a16:creationId xmlns:a16="http://schemas.microsoft.com/office/drawing/2014/main" id="{00000000-0008-0000-0900-000007000000}"/>
            </a:ext>
          </a:extLst>
        </xdr:cNvPr>
        <xdr:cNvCxnSpPr/>
      </xdr:nvCxnSpPr>
      <xdr:spPr>
        <a:xfrm>
          <a:off x="7753350" y="3057525"/>
          <a:ext cx="9525" cy="5905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0</xdr:colOff>
      <xdr:row>7</xdr:row>
      <xdr:rowOff>0</xdr:rowOff>
    </xdr:from>
    <xdr:ext cx="206318" cy="238124"/>
    <xdr:pic>
      <xdr:nvPicPr>
        <xdr:cNvPr id="8" name="Paveikslėlis 7">
          <a:extLst>
            <a:ext uri="{FF2B5EF4-FFF2-40B4-BE49-F238E27FC236}">
              <a16:creationId xmlns:a16="http://schemas.microsoft.com/office/drawing/2014/main" id="{00000000-0008-0000-09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05650" y="2857500"/>
          <a:ext cx="206318" cy="238124"/>
        </a:xfrm>
        <a:prstGeom prst="rect">
          <a:avLst/>
        </a:prstGeom>
      </xdr:spPr>
    </xdr:pic>
    <xdr:clientData/>
  </xdr:oneCellAnchor>
  <xdr:twoCellAnchor>
    <xdr:from>
      <xdr:col>6</xdr:col>
      <xdr:colOff>9525</xdr:colOff>
      <xdr:row>12</xdr:row>
      <xdr:rowOff>9525</xdr:rowOff>
    </xdr:from>
    <xdr:to>
      <xdr:col>6</xdr:col>
      <xdr:colOff>657226</xdr:colOff>
      <xdr:row>13</xdr:row>
      <xdr:rowOff>104775</xdr:rowOff>
    </xdr:to>
    <xdr:cxnSp macro="">
      <xdr:nvCxnSpPr>
        <xdr:cNvPr id="9" name="Tiesioji rodyklės jungtis 8">
          <a:extLst>
            <a:ext uri="{FF2B5EF4-FFF2-40B4-BE49-F238E27FC236}">
              <a16:creationId xmlns:a16="http://schemas.microsoft.com/office/drawing/2014/main" id="{00000000-0008-0000-0900-000009000000}"/>
            </a:ext>
          </a:extLst>
        </xdr:cNvPr>
        <xdr:cNvCxnSpPr/>
      </xdr:nvCxnSpPr>
      <xdr:spPr>
        <a:xfrm flipH="1">
          <a:off x="7115175" y="3829050"/>
          <a:ext cx="647701" cy="2952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0</xdr:colOff>
      <xdr:row>19</xdr:row>
      <xdr:rowOff>0</xdr:rowOff>
    </xdr:from>
    <xdr:ext cx="206318" cy="240029"/>
    <xdr:pic>
      <xdr:nvPicPr>
        <xdr:cNvPr id="10" name="Paveikslėlis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05650" y="5172075"/>
          <a:ext cx="206318" cy="240029"/>
        </a:xfrm>
        <a:prstGeom prst="rect">
          <a:avLst/>
        </a:prstGeom>
      </xdr:spPr>
    </xdr:pic>
    <xdr:clientData/>
  </xdr:oneCellAnchor>
  <xdr:twoCellAnchor>
    <xdr:from>
      <xdr:col>2</xdr:col>
      <xdr:colOff>1362075</xdr:colOff>
      <xdr:row>9</xdr:row>
      <xdr:rowOff>142875</xdr:rowOff>
    </xdr:from>
    <xdr:to>
      <xdr:col>4</xdr:col>
      <xdr:colOff>0</xdr:colOff>
      <xdr:row>9</xdr:row>
      <xdr:rowOff>152400</xdr:rowOff>
    </xdr:to>
    <xdr:cxnSp macro="">
      <xdr:nvCxnSpPr>
        <xdr:cNvPr id="11" name="Tiesioji rodyklės jungtis 10">
          <a:extLst>
            <a:ext uri="{FF2B5EF4-FFF2-40B4-BE49-F238E27FC236}">
              <a16:creationId xmlns:a16="http://schemas.microsoft.com/office/drawing/2014/main" id="{00000000-0008-0000-0900-00000B000000}"/>
            </a:ext>
          </a:extLst>
        </xdr:cNvPr>
        <xdr:cNvCxnSpPr/>
      </xdr:nvCxnSpPr>
      <xdr:spPr>
        <a:xfrm flipH="1" flipV="1">
          <a:off x="2943225" y="3390900"/>
          <a:ext cx="1400175" cy="95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xdr:colOff>
      <xdr:row>13</xdr:row>
      <xdr:rowOff>133350</xdr:rowOff>
    </xdr:from>
    <xdr:to>
      <xdr:col>6</xdr:col>
      <xdr:colOff>476250</xdr:colOff>
      <xdr:row>15</xdr:row>
      <xdr:rowOff>9525</xdr:rowOff>
    </xdr:to>
    <xdr:cxnSp macro="">
      <xdr:nvCxnSpPr>
        <xdr:cNvPr id="12" name="Tiesioji rodyklės jungtis 11">
          <a:extLst>
            <a:ext uri="{FF2B5EF4-FFF2-40B4-BE49-F238E27FC236}">
              <a16:creationId xmlns:a16="http://schemas.microsoft.com/office/drawing/2014/main" id="{00000000-0008-0000-0900-00000C000000}"/>
            </a:ext>
          </a:extLst>
        </xdr:cNvPr>
        <xdr:cNvCxnSpPr/>
      </xdr:nvCxnSpPr>
      <xdr:spPr>
        <a:xfrm>
          <a:off x="7124700" y="4152900"/>
          <a:ext cx="457200" cy="266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666750</xdr:colOff>
      <xdr:row>16</xdr:row>
      <xdr:rowOff>9525</xdr:rowOff>
    </xdr:from>
    <xdr:to>
      <xdr:col>6</xdr:col>
      <xdr:colOff>666750</xdr:colOff>
      <xdr:row>17</xdr:row>
      <xdr:rowOff>28575</xdr:rowOff>
    </xdr:to>
    <xdr:cxnSp macro="">
      <xdr:nvCxnSpPr>
        <xdr:cNvPr id="13" name="Tiesioji rodyklės jungtis 12">
          <a:extLst>
            <a:ext uri="{FF2B5EF4-FFF2-40B4-BE49-F238E27FC236}">
              <a16:creationId xmlns:a16="http://schemas.microsoft.com/office/drawing/2014/main" id="{00000000-0008-0000-0900-00000D000000}"/>
            </a:ext>
          </a:extLst>
        </xdr:cNvPr>
        <xdr:cNvCxnSpPr/>
      </xdr:nvCxnSpPr>
      <xdr:spPr>
        <a:xfrm>
          <a:off x="7772400" y="4610100"/>
          <a:ext cx="0" cy="2095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685800</xdr:colOff>
      <xdr:row>20</xdr:row>
      <xdr:rowOff>9525</xdr:rowOff>
    </xdr:from>
    <xdr:to>
      <xdr:col>6</xdr:col>
      <xdr:colOff>685800</xdr:colOff>
      <xdr:row>21</xdr:row>
      <xdr:rowOff>19050</xdr:rowOff>
    </xdr:to>
    <xdr:cxnSp macro="">
      <xdr:nvCxnSpPr>
        <xdr:cNvPr id="14" name="Tiesioji rodyklės jungtis 13">
          <a:extLst>
            <a:ext uri="{FF2B5EF4-FFF2-40B4-BE49-F238E27FC236}">
              <a16:creationId xmlns:a16="http://schemas.microsoft.com/office/drawing/2014/main" id="{00000000-0008-0000-0900-00000E000000}"/>
            </a:ext>
          </a:extLst>
        </xdr:cNvPr>
        <xdr:cNvCxnSpPr/>
      </xdr:nvCxnSpPr>
      <xdr:spPr>
        <a:xfrm>
          <a:off x="7791450" y="5372100"/>
          <a:ext cx="0" cy="200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800100</xdr:colOff>
      <xdr:row>13</xdr:row>
      <xdr:rowOff>123825</xdr:rowOff>
    </xdr:from>
    <xdr:to>
      <xdr:col>4</xdr:col>
      <xdr:colOff>1333500</xdr:colOff>
      <xdr:row>14</xdr:row>
      <xdr:rowOff>180975</xdr:rowOff>
    </xdr:to>
    <xdr:cxnSp macro="">
      <xdr:nvCxnSpPr>
        <xdr:cNvPr id="15" name="Tiesioji rodyklės jungtis 14">
          <a:extLst>
            <a:ext uri="{FF2B5EF4-FFF2-40B4-BE49-F238E27FC236}">
              <a16:creationId xmlns:a16="http://schemas.microsoft.com/office/drawing/2014/main" id="{00000000-0008-0000-0900-00000F000000}"/>
            </a:ext>
          </a:extLst>
        </xdr:cNvPr>
        <xdr:cNvCxnSpPr/>
      </xdr:nvCxnSpPr>
      <xdr:spPr>
        <a:xfrm flipH="1">
          <a:off x="5143500" y="4143375"/>
          <a:ext cx="533400" cy="2571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1362075</xdr:colOff>
      <xdr:row>17</xdr:row>
      <xdr:rowOff>95250</xdr:rowOff>
    </xdr:from>
    <xdr:to>
      <xdr:col>7</xdr:col>
      <xdr:colOff>361950</xdr:colOff>
      <xdr:row>17</xdr:row>
      <xdr:rowOff>95250</xdr:rowOff>
    </xdr:to>
    <xdr:cxnSp macro="">
      <xdr:nvCxnSpPr>
        <xdr:cNvPr id="16" name="Tiesioji rodyklės jungtis 15">
          <a:extLst>
            <a:ext uri="{FF2B5EF4-FFF2-40B4-BE49-F238E27FC236}">
              <a16:creationId xmlns:a16="http://schemas.microsoft.com/office/drawing/2014/main" id="{00000000-0008-0000-0900-000010000000}"/>
            </a:ext>
          </a:extLst>
        </xdr:cNvPr>
        <xdr:cNvCxnSpPr/>
      </xdr:nvCxnSpPr>
      <xdr:spPr>
        <a:xfrm flipH="1">
          <a:off x="8467725" y="4886325"/>
          <a:ext cx="38100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19049</xdr:colOff>
      <xdr:row>7</xdr:row>
      <xdr:rowOff>123825</xdr:rowOff>
    </xdr:from>
    <xdr:to>
      <xdr:col>7</xdr:col>
      <xdr:colOff>352424</xdr:colOff>
      <xdr:row>17</xdr:row>
      <xdr:rowOff>95250</xdr:rowOff>
    </xdr:to>
    <xdr:cxnSp macro="">
      <xdr:nvCxnSpPr>
        <xdr:cNvPr id="17" name="Alkūninė jungtis 16">
          <a:extLst>
            <a:ext uri="{FF2B5EF4-FFF2-40B4-BE49-F238E27FC236}">
              <a16:creationId xmlns:a16="http://schemas.microsoft.com/office/drawing/2014/main" id="{00000000-0008-0000-0900-000011000000}"/>
            </a:ext>
          </a:extLst>
        </xdr:cNvPr>
        <xdr:cNvCxnSpPr/>
      </xdr:nvCxnSpPr>
      <xdr:spPr>
        <a:xfrm rot="16200000" flipH="1">
          <a:off x="7720012" y="3767137"/>
          <a:ext cx="1905000" cy="333375"/>
        </a:xfrm>
        <a:prstGeom prst="bentConnector3">
          <a:avLst>
            <a:gd name="adj1" fmla="val 0"/>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685800</xdr:colOff>
      <xdr:row>18</xdr:row>
      <xdr:rowOff>0</xdr:rowOff>
    </xdr:from>
    <xdr:to>
      <xdr:col>6</xdr:col>
      <xdr:colOff>685800</xdr:colOff>
      <xdr:row>19</xdr:row>
      <xdr:rowOff>9525</xdr:rowOff>
    </xdr:to>
    <xdr:cxnSp macro="">
      <xdr:nvCxnSpPr>
        <xdr:cNvPr id="18" name="Tiesioji rodyklės jungtis 17">
          <a:extLst>
            <a:ext uri="{FF2B5EF4-FFF2-40B4-BE49-F238E27FC236}">
              <a16:creationId xmlns:a16="http://schemas.microsoft.com/office/drawing/2014/main" id="{00000000-0008-0000-0900-000012000000}"/>
            </a:ext>
          </a:extLst>
        </xdr:cNvPr>
        <xdr:cNvCxnSpPr/>
      </xdr:nvCxnSpPr>
      <xdr:spPr>
        <a:xfrm flipV="1">
          <a:off x="7791450" y="4981575"/>
          <a:ext cx="0" cy="200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0</xdr:colOff>
      <xdr:row>7</xdr:row>
      <xdr:rowOff>0</xdr:rowOff>
    </xdr:from>
    <xdr:ext cx="206318" cy="238124"/>
    <xdr:pic>
      <xdr:nvPicPr>
        <xdr:cNvPr id="19" name="Paveikslėlis 18">
          <a:extLst>
            <a:ext uri="{FF2B5EF4-FFF2-40B4-BE49-F238E27FC236}">
              <a16:creationId xmlns:a16="http://schemas.microsoft.com/office/drawing/2014/main" id="{00000000-0008-0000-09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81150" y="2857500"/>
          <a:ext cx="206318" cy="238124"/>
        </a:xfrm>
        <a:prstGeom prst="rect">
          <a:avLst/>
        </a:prstGeom>
      </xdr:spPr>
    </xdr:pic>
    <xdr:clientData/>
  </xdr:oneCellAnchor>
  <xdr:twoCellAnchor>
    <xdr:from>
      <xdr:col>2</xdr:col>
      <xdr:colOff>647700</xdr:colOff>
      <xdr:row>7</xdr:row>
      <xdr:rowOff>190500</xdr:rowOff>
    </xdr:from>
    <xdr:to>
      <xdr:col>2</xdr:col>
      <xdr:colOff>647700</xdr:colOff>
      <xdr:row>9</xdr:row>
      <xdr:rowOff>0</xdr:rowOff>
    </xdr:to>
    <xdr:cxnSp macro="">
      <xdr:nvCxnSpPr>
        <xdr:cNvPr id="20" name="Tiesioji rodyklės jungtis 19">
          <a:extLst>
            <a:ext uri="{FF2B5EF4-FFF2-40B4-BE49-F238E27FC236}">
              <a16:creationId xmlns:a16="http://schemas.microsoft.com/office/drawing/2014/main" id="{00000000-0008-0000-0900-000014000000}"/>
            </a:ext>
          </a:extLst>
        </xdr:cNvPr>
        <xdr:cNvCxnSpPr/>
      </xdr:nvCxnSpPr>
      <xdr:spPr>
        <a:xfrm>
          <a:off x="2228850" y="3048000"/>
          <a:ext cx="0" cy="2000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1371600</xdr:colOff>
      <xdr:row>7</xdr:row>
      <xdr:rowOff>104776</xdr:rowOff>
    </xdr:from>
    <xdr:to>
      <xdr:col>4</xdr:col>
      <xdr:colOff>22282</xdr:colOff>
      <xdr:row>9</xdr:row>
      <xdr:rowOff>66675</xdr:rowOff>
    </xdr:to>
    <xdr:cxnSp macro="">
      <xdr:nvCxnSpPr>
        <xdr:cNvPr id="21" name="Tiesioji rodyklės jungtis 20">
          <a:extLst>
            <a:ext uri="{FF2B5EF4-FFF2-40B4-BE49-F238E27FC236}">
              <a16:creationId xmlns:a16="http://schemas.microsoft.com/office/drawing/2014/main" id="{00000000-0008-0000-0900-000015000000}"/>
            </a:ext>
          </a:extLst>
        </xdr:cNvPr>
        <xdr:cNvCxnSpPr>
          <a:stCxn id="3" idx="1"/>
        </xdr:cNvCxnSpPr>
      </xdr:nvCxnSpPr>
      <xdr:spPr>
        <a:xfrm flipH="1">
          <a:off x="2952750" y="2962276"/>
          <a:ext cx="1412932" cy="3524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666750</xdr:colOff>
      <xdr:row>15</xdr:row>
      <xdr:rowOff>161925</xdr:rowOff>
    </xdr:from>
    <xdr:to>
      <xdr:col>4</xdr:col>
      <xdr:colOff>666750</xdr:colOff>
      <xdr:row>17</xdr:row>
      <xdr:rowOff>0</xdr:rowOff>
    </xdr:to>
    <xdr:cxnSp macro="">
      <xdr:nvCxnSpPr>
        <xdr:cNvPr id="22" name="Tiesioji rodyklės jungtis 21">
          <a:extLst>
            <a:ext uri="{FF2B5EF4-FFF2-40B4-BE49-F238E27FC236}">
              <a16:creationId xmlns:a16="http://schemas.microsoft.com/office/drawing/2014/main" id="{00000000-0008-0000-0900-000016000000}"/>
            </a:ext>
          </a:extLst>
        </xdr:cNvPr>
        <xdr:cNvCxnSpPr/>
      </xdr:nvCxnSpPr>
      <xdr:spPr>
        <a:xfrm>
          <a:off x="5010150" y="4572000"/>
          <a:ext cx="0" cy="2190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22282</xdr:colOff>
      <xdr:row>18</xdr:row>
      <xdr:rowOff>171451</xdr:rowOff>
    </xdr:from>
    <xdr:ext cx="206318" cy="247649"/>
    <xdr:pic>
      <xdr:nvPicPr>
        <xdr:cNvPr id="23" name="Paveikslėlis 22">
          <a:extLst>
            <a:ext uri="{FF2B5EF4-FFF2-40B4-BE49-F238E27FC236}">
              <a16:creationId xmlns:a16="http://schemas.microsoft.com/office/drawing/2014/main" id="{00000000-0008-0000-09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65682" y="5153026"/>
          <a:ext cx="206318" cy="247649"/>
        </a:xfrm>
        <a:prstGeom prst="rect">
          <a:avLst/>
        </a:prstGeom>
      </xdr:spPr>
    </xdr:pic>
    <xdr:clientData/>
  </xdr:oneCellAnchor>
  <xdr:twoCellAnchor>
    <xdr:from>
      <xdr:col>4</xdr:col>
      <xdr:colOff>666750</xdr:colOff>
      <xdr:row>18</xdr:row>
      <xdr:rowOff>1</xdr:rowOff>
    </xdr:from>
    <xdr:to>
      <xdr:col>4</xdr:col>
      <xdr:colOff>666751</xdr:colOff>
      <xdr:row>18</xdr:row>
      <xdr:rowOff>171450</xdr:rowOff>
    </xdr:to>
    <xdr:cxnSp macro="">
      <xdr:nvCxnSpPr>
        <xdr:cNvPr id="24" name="Tiesioji rodyklės jungtis 23">
          <a:extLst>
            <a:ext uri="{FF2B5EF4-FFF2-40B4-BE49-F238E27FC236}">
              <a16:creationId xmlns:a16="http://schemas.microsoft.com/office/drawing/2014/main" id="{00000000-0008-0000-0900-000018000000}"/>
            </a:ext>
          </a:extLst>
        </xdr:cNvPr>
        <xdr:cNvCxnSpPr/>
      </xdr:nvCxnSpPr>
      <xdr:spPr>
        <a:xfrm flipV="1">
          <a:off x="5010150" y="4981576"/>
          <a:ext cx="1" cy="17144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1136669</xdr:colOff>
      <xdr:row>33</xdr:row>
      <xdr:rowOff>85725</xdr:rowOff>
    </xdr:from>
    <xdr:ext cx="269850" cy="323850"/>
    <xdr:pic>
      <xdr:nvPicPr>
        <xdr:cNvPr id="25" name="Paveikslėlis 24">
          <a:extLst>
            <a:ext uri="{FF2B5EF4-FFF2-40B4-BE49-F238E27FC236}">
              <a16:creationId xmlns:a16="http://schemas.microsoft.com/office/drawing/2014/main" id="{00000000-0008-0000-09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17819" y="9458325"/>
          <a:ext cx="269850" cy="323850"/>
        </a:xfrm>
        <a:prstGeom prst="rect">
          <a:avLst/>
        </a:prstGeom>
      </xdr:spPr>
    </xdr:pic>
    <xdr:clientData/>
  </xdr:oneCellAnchor>
  <xdr:oneCellAnchor>
    <xdr:from>
      <xdr:col>4</xdr:col>
      <xdr:colOff>1362075</xdr:colOff>
      <xdr:row>3</xdr:row>
      <xdr:rowOff>61019</xdr:rowOff>
    </xdr:from>
    <xdr:ext cx="357571" cy="363796"/>
    <xdr:pic>
      <xdr:nvPicPr>
        <xdr:cNvPr id="26" name="Paveikslėlis 25">
          <a:extLst>
            <a:ext uri="{FF2B5EF4-FFF2-40B4-BE49-F238E27FC236}">
              <a16:creationId xmlns:a16="http://schemas.microsoft.com/office/drawing/2014/main" id="{00000000-0008-0000-09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05475" y="2156519"/>
          <a:ext cx="357571" cy="363796"/>
        </a:xfrm>
        <a:prstGeom prst="rect">
          <a:avLst/>
        </a:prstGeom>
      </xdr:spPr>
    </xdr:pic>
    <xdr:clientData/>
  </xdr:oneCellAnchor>
  <xdr:twoCellAnchor>
    <xdr:from>
      <xdr:col>5</xdr:col>
      <xdr:colOff>9525</xdr:colOff>
      <xdr:row>5</xdr:row>
      <xdr:rowOff>19050</xdr:rowOff>
    </xdr:from>
    <xdr:to>
      <xdr:col>5</xdr:col>
      <xdr:colOff>752475</xdr:colOff>
      <xdr:row>9</xdr:row>
      <xdr:rowOff>123825</xdr:rowOff>
    </xdr:to>
    <xdr:cxnSp macro="">
      <xdr:nvCxnSpPr>
        <xdr:cNvPr id="27" name="Tiesioji rodyklės jungtis 26">
          <a:extLst>
            <a:ext uri="{FF2B5EF4-FFF2-40B4-BE49-F238E27FC236}">
              <a16:creationId xmlns:a16="http://schemas.microsoft.com/office/drawing/2014/main" id="{00000000-0008-0000-0900-00001B000000}"/>
            </a:ext>
          </a:extLst>
        </xdr:cNvPr>
        <xdr:cNvCxnSpPr/>
      </xdr:nvCxnSpPr>
      <xdr:spPr>
        <a:xfrm flipH="1">
          <a:off x="5734050" y="2495550"/>
          <a:ext cx="742950" cy="8763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1133475</xdr:colOff>
      <xdr:row>34</xdr:row>
      <xdr:rowOff>57150</xdr:rowOff>
    </xdr:from>
    <xdr:ext cx="321376" cy="386656"/>
    <xdr:pic>
      <xdr:nvPicPr>
        <xdr:cNvPr id="28" name="Paveikslėlis 27">
          <a:extLst>
            <a:ext uri="{FF2B5EF4-FFF2-40B4-BE49-F238E27FC236}">
              <a16:creationId xmlns:a16="http://schemas.microsoft.com/office/drawing/2014/main" id="{00000000-0008-0000-09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14625" y="9820275"/>
          <a:ext cx="321376" cy="38665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agentura.sharepoint.com/Users/b.sidikerskyte/Desktop/e-komercijos%20modelis/Biud&#382;e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pas1"/>
      <sheetName val="Lapas2"/>
      <sheetName val="Lapas4"/>
      <sheetName val="Geras_fiksuoti"/>
      <sheetName val="geras detalizavimas"/>
    </sheetNames>
    <sheetDataSet>
      <sheetData sheetId="0" refreshError="1"/>
      <sheetData sheetId="1" refreshError="1"/>
      <sheetData sheetId="2" refreshError="1"/>
      <sheetData sheetId="3" refreshError="1"/>
      <sheetData sheetId="4" refreshError="1"/>
    </sheetDataSet>
  </externalBook>
</externalLink>
</file>

<file path=xl/persons/person.xml><?xml version="1.0" encoding="utf-8"?>
<personList xmlns="http://schemas.microsoft.com/office/spreadsheetml/2018/threadedcomments" xmlns:x="http://schemas.openxmlformats.org/spreadsheetml/2006/main">
  <person displayName="Gintarė Staknienė" id="{EBF13936-2F03-453C-8765-53A7016814EF}" userId="S::g.stakniene@inovacijuagentura.lt::ffe3d363-329a-490c-9d42-1f3f70f99979" providerId="AD"/>
</personList>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4" dT="2023-06-26T07:45:36.08" personId="{EBF13936-2F03-453C-8765-53A7016814EF}" id="{2B81E1C0-B0A9-4941-8DD0-439A54A0E03F}">
    <text>Patikslinti pavadinimą</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M52"/>
  <sheetViews>
    <sheetView zoomScale="90" zoomScaleNormal="90" workbookViewId="0">
      <selection activeCell="P8" sqref="P8"/>
    </sheetView>
  </sheetViews>
  <sheetFormatPr defaultColWidth="8.88671875" defaultRowHeight="15.6" x14ac:dyDescent="0.3"/>
  <cols>
    <col min="1" max="1" width="5.88671875" style="23" customWidth="1"/>
    <col min="2" max="3" width="8.88671875" style="23"/>
    <col min="4" max="4" width="28.88671875" style="23" customWidth="1"/>
    <col min="5" max="12" width="8.88671875" style="23"/>
    <col min="13" max="13" width="37.88671875" style="23" customWidth="1"/>
    <col min="14" max="16384" width="8.88671875" style="23"/>
  </cols>
  <sheetData>
    <row r="1" spans="2:13" ht="162.6" customHeight="1" x14ac:dyDescent="0.3">
      <c r="B1" s="22"/>
      <c r="C1" s="22"/>
      <c r="D1" s="22"/>
      <c r="E1" s="148" t="s">
        <v>0</v>
      </c>
      <c r="F1" s="148"/>
      <c r="G1" s="148"/>
      <c r="H1" s="148"/>
      <c r="I1" s="148"/>
      <c r="J1" s="148"/>
      <c r="K1" s="148"/>
      <c r="L1" s="148"/>
      <c r="M1" s="148"/>
    </row>
    <row r="3" spans="2:13" ht="24.75" customHeight="1" x14ac:dyDescent="0.3">
      <c r="B3" s="152" t="s">
        <v>1</v>
      </c>
      <c r="C3" s="152"/>
      <c r="D3" s="152"/>
      <c r="E3" s="152"/>
      <c r="F3" s="152"/>
      <c r="G3" s="152"/>
      <c r="H3" s="152"/>
      <c r="I3" s="152"/>
      <c r="J3" s="152"/>
      <c r="K3" s="152"/>
      <c r="L3" s="152"/>
      <c r="M3" s="152"/>
    </row>
    <row r="4" spans="2:13" ht="16.5" customHeight="1" x14ac:dyDescent="0.3">
      <c r="E4" s="24" t="s">
        <v>2</v>
      </c>
      <c r="F4" s="25"/>
      <c r="G4" s="25"/>
      <c r="H4" s="25"/>
      <c r="I4" s="25"/>
    </row>
    <row r="5" spans="2:13" ht="16.5" customHeight="1" x14ac:dyDescent="0.3"/>
    <row r="6" spans="2:13" x14ac:dyDescent="0.3">
      <c r="B6" s="153" t="s">
        <v>3</v>
      </c>
      <c r="C6" s="154"/>
      <c r="D6" s="154"/>
      <c r="E6" s="154"/>
      <c r="F6" s="154"/>
      <c r="G6" s="154"/>
      <c r="H6" s="154"/>
      <c r="I6" s="154"/>
      <c r="J6" s="154"/>
      <c r="K6" s="154"/>
      <c r="L6" s="154"/>
      <c r="M6" s="155"/>
    </row>
    <row r="7" spans="2:13" x14ac:dyDescent="0.3">
      <c r="B7" s="149" t="s">
        <v>4</v>
      </c>
      <c r="C7" s="149"/>
      <c r="D7" s="149"/>
      <c r="E7" s="156"/>
      <c r="F7" s="156"/>
      <c r="G7" s="156"/>
      <c r="H7" s="156"/>
      <c r="I7" s="156"/>
      <c r="J7" s="156"/>
      <c r="K7" s="156"/>
      <c r="L7" s="156"/>
      <c r="M7" s="156"/>
    </row>
    <row r="8" spans="2:13" x14ac:dyDescent="0.3">
      <c r="B8" s="149" t="s">
        <v>5</v>
      </c>
      <c r="C8" s="149"/>
      <c r="D8" s="149"/>
      <c r="E8" s="157"/>
      <c r="F8" s="157"/>
      <c r="G8" s="157"/>
      <c r="H8" s="157"/>
      <c r="I8" s="157"/>
      <c r="J8" s="157"/>
      <c r="K8" s="157"/>
      <c r="L8" s="157"/>
      <c r="M8" s="157"/>
    </row>
    <row r="9" spans="2:13" ht="16.2" x14ac:dyDescent="0.35">
      <c r="B9" s="149" t="s">
        <v>6</v>
      </c>
      <c r="C9" s="149"/>
      <c r="D9" s="149"/>
      <c r="E9" s="150"/>
      <c r="F9" s="150"/>
      <c r="G9" s="150"/>
      <c r="H9" s="150"/>
      <c r="I9" s="150"/>
      <c r="J9" s="150"/>
      <c r="K9" s="150"/>
      <c r="L9" s="150"/>
      <c r="M9" s="150"/>
    </row>
    <row r="10" spans="2:13" x14ac:dyDescent="0.3">
      <c r="B10" s="149" t="s">
        <v>7</v>
      </c>
      <c r="C10" s="149"/>
      <c r="D10" s="149"/>
      <c r="E10" s="151"/>
      <c r="F10" s="151"/>
      <c r="G10" s="151"/>
      <c r="H10" s="151"/>
      <c r="I10" s="151"/>
      <c r="J10" s="151"/>
      <c r="K10" s="151"/>
      <c r="L10" s="151"/>
      <c r="M10" s="151"/>
    </row>
    <row r="11" spans="2:13" x14ac:dyDescent="0.3">
      <c r="B11" s="26"/>
      <c r="C11" s="26"/>
      <c r="D11" s="26"/>
      <c r="E11" s="26"/>
      <c r="F11" s="26"/>
      <c r="G11" s="26"/>
    </row>
    <row r="12" spans="2:13" ht="36.75" customHeight="1" x14ac:dyDescent="0.3">
      <c r="B12" s="167" t="s">
        <v>8</v>
      </c>
      <c r="C12" s="167"/>
      <c r="D12" s="167"/>
      <c r="E12" s="167"/>
      <c r="F12" s="167"/>
      <c r="G12" s="167"/>
      <c r="H12" s="167"/>
      <c r="I12" s="167"/>
      <c r="J12" s="167"/>
      <c r="K12" s="167"/>
      <c r="L12" s="167"/>
      <c r="M12" s="167"/>
    </row>
    <row r="13" spans="2:13" ht="51" customHeight="1" x14ac:dyDescent="0.3">
      <c r="B13" s="167" t="s">
        <v>9</v>
      </c>
      <c r="C13" s="167"/>
      <c r="D13" s="167"/>
      <c r="E13" s="167"/>
      <c r="F13" s="167"/>
      <c r="G13" s="167"/>
      <c r="H13" s="167"/>
      <c r="I13" s="167"/>
      <c r="J13" s="167"/>
      <c r="K13" s="167"/>
      <c r="L13" s="167"/>
      <c r="M13" s="167"/>
    </row>
    <row r="14" spans="2:13" ht="45" customHeight="1" x14ac:dyDescent="0.3">
      <c r="B14" s="167" t="s">
        <v>10</v>
      </c>
      <c r="C14" s="167"/>
      <c r="D14" s="167"/>
      <c r="E14" s="167"/>
      <c r="F14" s="167"/>
      <c r="G14" s="167"/>
      <c r="H14" s="167"/>
      <c r="I14" s="167"/>
      <c r="J14" s="167"/>
      <c r="K14" s="167"/>
      <c r="L14" s="167"/>
      <c r="M14" s="167"/>
    </row>
    <row r="15" spans="2:13" ht="33.6" customHeight="1" x14ac:dyDescent="0.3">
      <c r="B15" s="168" t="s">
        <v>11</v>
      </c>
      <c r="C15" s="168"/>
      <c r="D15" s="168"/>
      <c r="E15" s="168"/>
      <c r="F15" s="168"/>
      <c r="G15" s="168"/>
      <c r="H15" s="168"/>
      <c r="I15" s="168"/>
      <c r="J15" s="168"/>
      <c r="K15" s="168"/>
      <c r="L15" s="168"/>
      <c r="M15" s="168"/>
    </row>
    <row r="16" spans="2:13" ht="40.5" customHeight="1" x14ac:dyDescent="0.3">
      <c r="B16" s="168" t="s">
        <v>12</v>
      </c>
      <c r="C16" s="168"/>
      <c r="D16" s="168"/>
      <c r="E16" s="168"/>
      <c r="F16" s="168"/>
      <c r="G16" s="168"/>
      <c r="H16" s="168"/>
      <c r="I16" s="168"/>
      <c r="J16" s="168"/>
      <c r="K16" s="168"/>
      <c r="L16" s="168"/>
      <c r="M16" s="168"/>
    </row>
    <row r="17" spans="2:13" ht="47.25" customHeight="1" x14ac:dyDescent="0.3">
      <c r="B17" s="167" t="s">
        <v>13</v>
      </c>
      <c r="C17" s="167"/>
      <c r="D17" s="167"/>
      <c r="E17" s="167"/>
      <c r="F17" s="167"/>
      <c r="G17" s="167"/>
      <c r="H17" s="167"/>
      <c r="I17" s="167"/>
      <c r="J17" s="167"/>
      <c r="K17" s="167"/>
      <c r="L17" s="167"/>
      <c r="M17" s="167"/>
    </row>
    <row r="18" spans="2:13" ht="69.75" customHeight="1" x14ac:dyDescent="0.3">
      <c r="B18" s="167" t="s">
        <v>14</v>
      </c>
      <c r="C18" s="167"/>
      <c r="D18" s="167"/>
      <c r="E18" s="167"/>
      <c r="F18" s="167"/>
      <c r="G18" s="167"/>
      <c r="H18" s="167"/>
      <c r="I18" s="167"/>
      <c r="J18" s="167"/>
      <c r="K18" s="167"/>
      <c r="L18" s="167"/>
      <c r="M18" s="167"/>
    </row>
    <row r="19" spans="2:13" x14ac:dyDescent="0.3">
      <c r="B19" s="27"/>
      <c r="C19" s="27"/>
      <c r="D19" s="27"/>
      <c r="E19" s="27"/>
      <c r="F19" s="27"/>
      <c r="G19" s="27"/>
      <c r="H19" s="27"/>
      <c r="I19" s="27"/>
      <c r="J19" s="27"/>
      <c r="K19" s="27"/>
      <c r="L19" s="27"/>
      <c r="M19" s="27"/>
    </row>
    <row r="20" spans="2:13" ht="30" customHeight="1" x14ac:dyDescent="0.3">
      <c r="B20" s="158" t="s">
        <v>15</v>
      </c>
      <c r="C20" s="159"/>
      <c r="D20" s="159"/>
      <c r="E20" s="159"/>
      <c r="F20" s="159"/>
      <c r="G20" s="159"/>
      <c r="H20" s="159"/>
      <c r="I20" s="159"/>
      <c r="J20" s="159"/>
      <c r="K20" s="159"/>
      <c r="L20" s="159"/>
      <c r="M20" s="160"/>
    </row>
    <row r="21" spans="2:13" x14ac:dyDescent="0.3">
      <c r="B21" s="161"/>
      <c r="C21" s="162"/>
      <c r="D21" s="162"/>
      <c r="E21" s="162"/>
      <c r="F21" s="162"/>
      <c r="G21" s="162"/>
      <c r="H21" s="162"/>
      <c r="I21" s="162"/>
      <c r="J21" s="162"/>
      <c r="K21" s="162"/>
      <c r="L21" s="162"/>
      <c r="M21" s="163"/>
    </row>
    <row r="22" spans="2:13" ht="9.6" customHeight="1" x14ac:dyDescent="0.3">
      <c r="B22" s="164"/>
      <c r="C22" s="165"/>
      <c r="D22" s="165"/>
      <c r="E22" s="165"/>
      <c r="F22" s="165"/>
      <c r="G22" s="165"/>
      <c r="H22" s="165"/>
      <c r="I22" s="165"/>
      <c r="J22" s="165"/>
      <c r="K22" s="165"/>
      <c r="L22" s="165"/>
      <c r="M22" s="166"/>
    </row>
    <row r="23" spans="2:13" x14ac:dyDescent="0.3">
      <c r="B23" s="28"/>
      <c r="C23" s="28"/>
      <c r="D23" s="28"/>
      <c r="E23" s="28"/>
      <c r="F23" s="28"/>
      <c r="G23" s="28"/>
      <c r="H23" s="28"/>
      <c r="I23" s="28"/>
      <c r="J23" s="28"/>
      <c r="K23" s="28"/>
      <c r="L23" s="28"/>
      <c r="M23" s="28"/>
    </row>
    <row r="24" spans="2:13" x14ac:dyDescent="0.3">
      <c r="B24" s="28"/>
      <c r="C24" s="28"/>
      <c r="D24" s="28"/>
      <c r="E24" s="28"/>
      <c r="F24" s="28"/>
      <c r="G24" s="28"/>
      <c r="H24" s="28"/>
      <c r="I24" s="28"/>
      <c r="J24" s="28"/>
      <c r="K24" s="28"/>
      <c r="L24" s="28"/>
      <c r="M24" s="28"/>
    </row>
    <row r="25" spans="2:13" x14ac:dyDescent="0.3">
      <c r="B25" s="28"/>
      <c r="C25" s="28"/>
      <c r="D25" s="28"/>
      <c r="E25" s="28"/>
      <c r="F25" s="28"/>
      <c r="G25" s="28"/>
      <c r="H25" s="28"/>
      <c r="I25" s="28"/>
      <c r="J25" s="28"/>
      <c r="K25" s="28"/>
      <c r="L25" s="28"/>
      <c r="M25" s="28"/>
    </row>
    <row r="26" spans="2:13" x14ac:dyDescent="0.3">
      <c r="B26" s="28"/>
      <c r="C26" s="28"/>
      <c r="D26" s="28"/>
      <c r="E26" s="28"/>
      <c r="F26" s="28"/>
      <c r="G26" s="28"/>
      <c r="H26" s="28"/>
      <c r="I26" s="28"/>
      <c r="J26" s="28"/>
      <c r="K26" s="28"/>
      <c r="L26" s="28"/>
      <c r="M26" s="28"/>
    </row>
    <row r="27" spans="2:13" x14ac:dyDescent="0.3">
      <c r="B27" s="28"/>
      <c r="C27" s="28"/>
      <c r="D27" s="28"/>
      <c r="E27" s="28"/>
      <c r="F27" s="28"/>
      <c r="G27" s="28"/>
      <c r="H27" s="28"/>
      <c r="I27" s="28"/>
      <c r="J27" s="28"/>
      <c r="K27" s="28"/>
      <c r="L27" s="28"/>
      <c r="M27" s="28"/>
    </row>
    <row r="28" spans="2:13" x14ac:dyDescent="0.3">
      <c r="B28" s="28"/>
      <c r="C28" s="28"/>
      <c r="D28" s="28"/>
      <c r="E28" s="28"/>
      <c r="F28" s="28"/>
      <c r="G28" s="28"/>
      <c r="H28" s="28"/>
      <c r="I28" s="28"/>
      <c r="J28" s="28"/>
      <c r="K28" s="28"/>
      <c r="L28" s="28"/>
      <c r="M28" s="28"/>
    </row>
    <row r="29" spans="2:13" x14ac:dyDescent="0.3">
      <c r="B29" s="28"/>
      <c r="C29" s="28"/>
      <c r="D29" s="28"/>
      <c r="E29" s="28"/>
      <c r="F29" s="28"/>
      <c r="G29" s="28"/>
      <c r="H29" s="28"/>
      <c r="I29" s="28"/>
      <c r="J29" s="28"/>
      <c r="K29" s="28"/>
      <c r="L29" s="28"/>
      <c r="M29" s="28"/>
    </row>
    <row r="50" spans="2:2" x14ac:dyDescent="0.3">
      <c r="B50" s="23" t="s">
        <v>16</v>
      </c>
    </row>
    <row r="51" spans="2:2" x14ac:dyDescent="0.3">
      <c r="B51" s="23" t="s">
        <v>17</v>
      </c>
    </row>
    <row r="52" spans="2:2" x14ac:dyDescent="0.3">
      <c r="B52" s="23" t="s">
        <v>18</v>
      </c>
    </row>
  </sheetData>
  <mergeCells count="19">
    <mergeCell ref="B20:M22"/>
    <mergeCell ref="B12:M12"/>
    <mergeCell ref="B13:M13"/>
    <mergeCell ref="B14:M14"/>
    <mergeCell ref="B17:M17"/>
    <mergeCell ref="B18:M18"/>
    <mergeCell ref="B16:M16"/>
    <mergeCell ref="B15:M15"/>
    <mergeCell ref="E1:M1"/>
    <mergeCell ref="B9:D9"/>
    <mergeCell ref="E9:M9"/>
    <mergeCell ref="B10:D10"/>
    <mergeCell ref="E10:M10"/>
    <mergeCell ref="B3:M3"/>
    <mergeCell ref="B6:M6"/>
    <mergeCell ref="B7:D7"/>
    <mergeCell ref="E7:M7"/>
    <mergeCell ref="B8:D8"/>
    <mergeCell ref="E8:M8"/>
  </mergeCells>
  <dataValidations count="1">
    <dataValidation type="list" allowBlank="1" showInputMessage="1" showErrorMessage="1" sqref="E9:M9" xr:uid="{6E4DDED3-5C62-40EF-A10E-524A553D8E4F}">
      <formula1>$B$50:$B$52</formula1>
    </dataValidation>
  </dataValidations>
  <pageMargins left="0.78740157480314965" right="0.78740157480314965" top="0.78740157480314965" bottom="0.78740157480314965" header="0.19685039370078741" footer="0.19685039370078741"/>
  <pageSetup paperSize="9" scale="72"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77"/>
  <sheetViews>
    <sheetView zoomScale="70" zoomScaleNormal="70" workbookViewId="0">
      <selection activeCell="I20" sqref="I20"/>
    </sheetView>
  </sheetViews>
  <sheetFormatPr defaultColWidth="8.88671875" defaultRowHeight="15.6" x14ac:dyDescent="0.3"/>
  <cols>
    <col min="1" max="1" width="3.6640625" style="29" customWidth="1"/>
    <col min="2" max="2" width="15.109375" style="29" customWidth="1"/>
    <col min="3" max="3" width="47.44140625" style="29" customWidth="1"/>
    <col min="4" max="4" width="14.88671875" style="29" customWidth="1"/>
    <col min="5" max="6" width="28.6640625" style="29" customWidth="1"/>
    <col min="7" max="7" width="13.44140625" style="29" customWidth="1"/>
    <col min="8" max="8" width="23.33203125" style="29" customWidth="1"/>
    <col min="9" max="9" width="26.6640625" style="29" customWidth="1"/>
    <col min="10" max="10" width="17.6640625" style="29" customWidth="1"/>
    <col min="11" max="11" width="24.33203125" style="29" customWidth="1"/>
    <col min="12" max="12" width="33.88671875" style="29" customWidth="1"/>
    <col min="13" max="13" width="26.44140625" style="29" customWidth="1"/>
    <col min="14" max="14" width="20.88671875" style="29" customWidth="1"/>
    <col min="15" max="15" width="25.109375" style="29" customWidth="1"/>
    <col min="16" max="16384" width="8.88671875" style="29"/>
  </cols>
  <sheetData>
    <row r="1" spans="2:16" ht="15" customHeight="1" x14ac:dyDescent="0.3"/>
    <row r="2" spans="2:16" ht="33.6" customHeight="1" x14ac:dyDescent="0.3">
      <c r="B2" s="199" t="s">
        <v>19</v>
      </c>
      <c r="C2" s="199"/>
      <c r="D2" s="199"/>
      <c r="E2" s="199"/>
      <c r="F2" s="199"/>
      <c r="G2" s="30"/>
      <c r="H2" s="30"/>
      <c r="I2" s="30"/>
      <c r="J2" s="30"/>
      <c r="K2" s="30"/>
      <c r="L2" s="30"/>
      <c r="M2" s="30"/>
      <c r="N2" s="30"/>
      <c r="O2" s="30"/>
    </row>
    <row r="3" spans="2:16" ht="15" customHeight="1" thickBot="1" x14ac:dyDescent="0.35">
      <c r="B3" s="31"/>
      <c r="F3" s="32" t="s">
        <v>20</v>
      </c>
    </row>
    <row r="4" spans="2:16" ht="37.950000000000003" customHeight="1" x14ac:dyDescent="0.3">
      <c r="B4" s="196" t="s">
        <v>21</v>
      </c>
      <c r="C4" s="33" t="s">
        <v>22</v>
      </c>
      <c r="D4" s="33" t="s">
        <v>23</v>
      </c>
      <c r="E4" s="33" t="s">
        <v>24</v>
      </c>
      <c r="F4" s="34" t="s">
        <v>25</v>
      </c>
    </row>
    <row r="5" spans="2:16" ht="25.95" customHeight="1" x14ac:dyDescent="0.3">
      <c r="B5" s="197"/>
      <c r="C5" s="46" t="s">
        <v>26</v>
      </c>
      <c r="D5" s="47"/>
      <c r="E5" s="48"/>
      <c r="F5" s="49"/>
    </row>
    <row r="6" spans="2:16" ht="22.2" customHeight="1" x14ac:dyDescent="0.3">
      <c r="B6" s="197"/>
      <c r="C6" s="46" t="s">
        <v>27</v>
      </c>
      <c r="D6" s="47"/>
      <c r="E6" s="48"/>
      <c r="F6" s="49"/>
    </row>
    <row r="7" spans="2:16" ht="25.95" customHeight="1" x14ac:dyDescent="0.3">
      <c r="B7" s="197"/>
      <c r="C7" s="46" t="s">
        <v>28</v>
      </c>
      <c r="D7" s="47"/>
      <c r="E7" s="48"/>
      <c r="F7" s="49"/>
    </row>
    <row r="8" spans="2:16" ht="23.4" customHeight="1" x14ac:dyDescent="0.3">
      <c r="B8" s="198"/>
      <c r="C8" s="46" t="s">
        <v>29</v>
      </c>
      <c r="D8" s="47"/>
      <c r="E8" s="48"/>
      <c r="F8" s="49"/>
    </row>
    <row r="9" spans="2:16" ht="33" customHeight="1" x14ac:dyDescent="0.3">
      <c r="B9" s="190" t="s">
        <v>30</v>
      </c>
      <c r="C9" s="191"/>
      <c r="D9" s="191"/>
      <c r="E9" s="124">
        <f>SUM(E5:E8)</f>
        <v>0</v>
      </c>
      <c r="F9" s="125">
        <f>SUM(F5:F8)</f>
        <v>0</v>
      </c>
    </row>
    <row r="10" spans="2:16" ht="33" customHeight="1" x14ac:dyDescent="0.3">
      <c r="B10" s="192" t="s">
        <v>31</v>
      </c>
      <c r="C10" s="193"/>
      <c r="D10" s="193"/>
      <c r="E10" s="48"/>
      <c r="F10" s="49"/>
    </row>
    <row r="11" spans="2:16" ht="30" customHeight="1" x14ac:dyDescent="0.3">
      <c r="B11" s="202" t="s">
        <v>32</v>
      </c>
      <c r="C11" s="203"/>
      <c r="D11" s="204"/>
      <c r="E11" s="122" t="e">
        <f>(E10/E9)*100</f>
        <v>#DIV/0!</v>
      </c>
      <c r="F11" s="123" t="e">
        <f>(F10/F9)*100</f>
        <v>#DIV/0!</v>
      </c>
      <c r="H11" s="169" t="s">
        <v>33</v>
      </c>
      <c r="I11" s="169"/>
      <c r="J11" s="169"/>
      <c r="K11" s="169"/>
      <c r="L11" s="169"/>
    </row>
    <row r="12" spans="2:16" ht="58.5" customHeight="1" thickBot="1" x14ac:dyDescent="0.35">
      <c r="B12" s="194" t="s">
        <v>34</v>
      </c>
      <c r="C12" s="195"/>
      <c r="D12" s="195"/>
      <c r="E12" s="200" t="e">
        <f>AVERAGE(E10:F10)</f>
        <v>#DIV/0!</v>
      </c>
      <c r="F12" s="201"/>
      <c r="H12" s="169" t="s">
        <v>35</v>
      </c>
      <c r="I12" s="169"/>
      <c r="J12" s="169"/>
      <c r="K12" s="169"/>
      <c r="L12" s="169"/>
    </row>
    <row r="13" spans="2:16" x14ac:dyDescent="0.3">
      <c r="B13" s="36"/>
      <c r="C13" s="37"/>
      <c r="D13" s="37"/>
      <c r="E13" s="36"/>
      <c r="F13" s="36"/>
    </row>
    <row r="14" spans="2:16" x14ac:dyDescent="0.3">
      <c r="B14" s="38" t="s">
        <v>36</v>
      </c>
      <c r="C14" s="30"/>
      <c r="D14" s="30"/>
      <c r="E14" s="30"/>
      <c r="F14" s="30"/>
      <c r="G14" s="30"/>
      <c r="H14" s="30"/>
      <c r="I14" s="30"/>
      <c r="J14" s="30"/>
      <c r="K14" s="30"/>
      <c r="L14" s="30"/>
      <c r="M14" s="30"/>
      <c r="N14" s="30"/>
      <c r="O14" s="30"/>
      <c r="P14" s="30"/>
    </row>
    <row r="15" spans="2:16" ht="14.4" customHeight="1" thickBot="1" x14ac:dyDescent="0.35">
      <c r="B15" s="39"/>
      <c r="G15" s="32" t="s">
        <v>37</v>
      </c>
    </row>
    <row r="16" spans="2:16" ht="15.75" customHeight="1" x14ac:dyDescent="0.3">
      <c r="B16" s="174" t="s">
        <v>38</v>
      </c>
      <c r="C16" s="177"/>
      <c r="D16" s="180" t="s">
        <v>39</v>
      </c>
      <c r="E16" s="180"/>
      <c r="F16" s="180"/>
      <c r="G16" s="181"/>
    </row>
    <row r="17" spans="2:7" x14ac:dyDescent="0.3">
      <c r="B17" s="175"/>
      <c r="C17" s="178"/>
      <c r="D17" s="182"/>
      <c r="E17" s="182"/>
      <c r="F17" s="182"/>
      <c r="G17" s="183"/>
    </row>
    <row r="18" spans="2:7" ht="40.5" customHeight="1" x14ac:dyDescent="0.3">
      <c r="B18" s="175"/>
      <c r="C18" s="178"/>
      <c r="D18" s="184" t="s">
        <v>40</v>
      </c>
      <c r="E18" s="184"/>
      <c r="F18" s="185" t="s">
        <v>41</v>
      </c>
      <c r="G18" s="186"/>
    </row>
    <row r="19" spans="2:7" ht="27" customHeight="1" thickBot="1" x14ac:dyDescent="0.35">
      <c r="B19" s="176"/>
      <c r="C19" s="179"/>
      <c r="D19" s="187"/>
      <c r="E19" s="187"/>
      <c r="F19" s="188"/>
      <c r="G19" s="189"/>
    </row>
    <row r="62" spans="3:6" hidden="1" x14ac:dyDescent="0.3"/>
    <row r="63" spans="3:6" hidden="1" x14ac:dyDescent="0.3"/>
    <row r="64" spans="3:6" hidden="1" x14ac:dyDescent="0.3">
      <c r="C64" s="40" t="s">
        <v>42</v>
      </c>
      <c r="D64" s="40"/>
      <c r="E64" s="170" t="s">
        <v>43</v>
      </c>
      <c r="F64" s="171"/>
    </row>
    <row r="65" spans="3:6" hidden="1" x14ac:dyDescent="0.3">
      <c r="C65" s="40" t="s">
        <v>44</v>
      </c>
      <c r="D65" s="40"/>
      <c r="E65" s="170" t="s">
        <v>43</v>
      </c>
      <c r="F65" s="171"/>
    </row>
    <row r="66" spans="3:6" hidden="1" x14ac:dyDescent="0.3">
      <c r="C66" s="41" t="s">
        <v>45</v>
      </c>
      <c r="D66" s="41"/>
      <c r="E66" s="40" t="s">
        <v>46</v>
      </c>
      <c r="F66" s="40" t="s">
        <v>47</v>
      </c>
    </row>
    <row r="67" spans="3:6" hidden="1" x14ac:dyDescent="0.3">
      <c r="C67" s="41"/>
      <c r="D67" s="41"/>
      <c r="E67" s="40"/>
      <c r="F67" s="40"/>
    </row>
    <row r="68" spans="3:6" hidden="1" x14ac:dyDescent="0.3"/>
    <row r="69" spans="3:6" hidden="1" x14ac:dyDescent="0.3"/>
    <row r="70" spans="3:6" hidden="1" x14ac:dyDescent="0.3"/>
    <row r="71" spans="3:6" hidden="1" x14ac:dyDescent="0.3">
      <c r="C71" s="172" t="s">
        <v>42</v>
      </c>
      <c r="D71" s="173"/>
      <c r="E71" s="172" t="s">
        <v>43</v>
      </c>
      <c r="F71" s="173"/>
    </row>
    <row r="72" spans="3:6" hidden="1" x14ac:dyDescent="0.3">
      <c r="C72" s="172" t="s">
        <v>44</v>
      </c>
      <c r="D72" s="173"/>
      <c r="E72" s="172" t="s">
        <v>43</v>
      </c>
      <c r="F72" s="173"/>
    </row>
    <row r="73" spans="3:6" hidden="1" x14ac:dyDescent="0.3">
      <c r="C73" s="42" t="s">
        <v>45</v>
      </c>
      <c r="D73" s="43"/>
      <c r="E73" s="40" t="s">
        <v>46</v>
      </c>
      <c r="F73" s="40" t="s">
        <v>47</v>
      </c>
    </row>
    <row r="74" spans="3:6" hidden="1" x14ac:dyDescent="0.3">
      <c r="C74" s="44"/>
      <c r="D74" s="45"/>
      <c r="E74" s="40"/>
      <c r="F74" s="40"/>
    </row>
    <row r="75" spans="3:6" hidden="1" x14ac:dyDescent="0.3"/>
    <row r="76" spans="3:6" hidden="1" x14ac:dyDescent="0.3"/>
    <row r="77" spans="3:6" hidden="1" x14ac:dyDescent="0.3"/>
  </sheetData>
  <sheetProtection insertRows="0"/>
  <customSheetViews>
    <customSheetView guid="{ED36924B-3125-49E6-8A46-9E25A36276DB}">
      <selection activeCell="I33" sqref="I33"/>
      <pageMargins left="0" right="0" top="0" bottom="0" header="0" footer="0"/>
    </customSheetView>
    <customSheetView guid="{34A7DAE8-3BD7-4625-A878-DA777337F276}">
      <selection activeCell="I33" sqref="I33"/>
      <pageMargins left="0" right="0" top="0" bottom="0" header="0" footer="0"/>
      <pageSetup paperSize="9" orientation="portrait" r:id="rId1"/>
    </customSheetView>
  </customSheetViews>
  <mergeCells count="22">
    <mergeCell ref="B9:D9"/>
    <mergeCell ref="B10:D10"/>
    <mergeCell ref="B12:D12"/>
    <mergeCell ref="B4:B8"/>
    <mergeCell ref="B2:F2"/>
    <mergeCell ref="E12:F12"/>
    <mergeCell ref="B11:D11"/>
    <mergeCell ref="B16:B19"/>
    <mergeCell ref="C16:C19"/>
    <mergeCell ref="D16:G17"/>
    <mergeCell ref="D18:E18"/>
    <mergeCell ref="F18:G18"/>
    <mergeCell ref="D19:E19"/>
    <mergeCell ref="F19:G19"/>
    <mergeCell ref="H11:L11"/>
    <mergeCell ref="H12:L12"/>
    <mergeCell ref="E64:F64"/>
    <mergeCell ref="E65:F65"/>
    <mergeCell ref="C72:D72"/>
    <mergeCell ref="C71:D71"/>
    <mergeCell ref="E71:F71"/>
    <mergeCell ref="E72:F72"/>
  </mergeCells>
  <conditionalFormatting sqref="E11:F11">
    <cfRule type="cellIs" dxfId="7" priority="6" operator="lessThan">
      <formula>0.51</formula>
    </cfRule>
  </conditionalFormatting>
  <conditionalFormatting sqref="E12:F12">
    <cfRule type="cellIs" dxfId="6" priority="1" operator="greaterThan">
      <formula>100000</formula>
    </cfRule>
    <cfRule type="cellIs" dxfId="5" priority="2" operator="lessThan">
      <formula>1000000</formula>
    </cfRule>
    <cfRule type="cellIs" dxfId="4" priority="3" operator="greaterThan">
      <formula>100000</formula>
    </cfRule>
  </conditionalFormatting>
  <dataValidations count="2">
    <dataValidation type="list" showInputMessage="1" showErrorMessage="1" promptTitle="Pasirinkite" sqref="E73:F74 C71:C73 E66:F67" xr:uid="{F03DA548-E633-4CDC-A2B8-2E45AD36FEEE}">
      <formula1>$C$71:$F$74+$C$71:$D$74</formula1>
    </dataValidation>
    <dataValidation type="list" allowBlank="1" showInputMessage="1" showErrorMessage="1" sqref="C16" xr:uid="{ADB50543-4D95-4967-AB6C-2262090F43D7}">
      <formula1>$C$64:$C$66</formula1>
    </dataValidation>
  </dataValidation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2DB86-0274-4AA5-ACDB-0D790166340F}">
  <dimension ref="B1:Y42"/>
  <sheetViews>
    <sheetView zoomScale="90" zoomScaleNormal="90" workbookViewId="0">
      <selection activeCell="B22" sqref="B22:D26"/>
    </sheetView>
  </sheetViews>
  <sheetFormatPr defaultColWidth="9.109375" defaultRowHeight="15.6" x14ac:dyDescent="0.3"/>
  <cols>
    <col min="1" max="1" width="3.6640625" style="29" customWidth="1"/>
    <col min="2" max="2" width="36.109375" style="29" customWidth="1"/>
    <col min="3" max="3" width="86.6640625" style="29" customWidth="1"/>
    <col min="4" max="4" width="18.5546875" style="29" customWidth="1"/>
    <col min="5" max="5" width="65.5546875" style="29" customWidth="1"/>
    <col min="6" max="23" width="9.109375" style="29"/>
    <col min="24" max="34" width="0" style="29" hidden="1" customWidth="1"/>
    <col min="35" max="16384" width="9.109375" style="29"/>
  </cols>
  <sheetData>
    <row r="1" spans="2:25" ht="15" customHeight="1" x14ac:dyDescent="0.3"/>
    <row r="2" spans="2:25" ht="78" customHeight="1" x14ac:dyDescent="0.3">
      <c r="B2" s="218" t="s">
        <v>48</v>
      </c>
      <c r="C2" s="219"/>
      <c r="D2" s="219"/>
      <c r="E2" s="30"/>
      <c r="F2" s="30"/>
      <c r="G2" s="30"/>
      <c r="H2" s="30"/>
      <c r="I2" s="30"/>
      <c r="J2" s="30"/>
      <c r="K2" s="30"/>
      <c r="L2" s="30"/>
      <c r="M2" s="30"/>
      <c r="N2" s="30"/>
      <c r="O2" s="30"/>
      <c r="P2" s="30"/>
      <c r="Q2" s="30"/>
    </row>
    <row r="3" spans="2:25" ht="16.2" thickBot="1" x14ac:dyDescent="0.35">
      <c r="D3" s="32" t="s">
        <v>49</v>
      </c>
    </row>
    <row r="4" spans="2:25" ht="16.2" thickBot="1" x14ac:dyDescent="0.35">
      <c r="B4" s="50" t="s">
        <v>50</v>
      </c>
      <c r="C4" s="225" t="s">
        <v>51</v>
      </c>
      <c r="D4" s="226"/>
    </row>
    <row r="5" spans="2:25" ht="19.95" customHeight="1" thickBot="1" x14ac:dyDescent="0.35">
      <c r="B5" s="51" t="s">
        <v>52</v>
      </c>
      <c r="C5" s="227" t="s">
        <v>52</v>
      </c>
      <c r="D5" s="228"/>
    </row>
    <row r="6" spans="2:25" x14ac:dyDescent="0.3">
      <c r="B6" s="222" t="s">
        <v>53</v>
      </c>
      <c r="C6" s="52" t="s">
        <v>54</v>
      </c>
      <c r="D6" s="136"/>
    </row>
    <row r="7" spans="2:25" x14ac:dyDescent="0.3">
      <c r="B7" s="223"/>
      <c r="C7" s="145" t="s">
        <v>55</v>
      </c>
      <c r="D7" s="137"/>
    </row>
    <row r="8" spans="2:25" x14ac:dyDescent="0.3">
      <c r="B8" s="223"/>
      <c r="C8" s="145" t="s">
        <v>56</v>
      </c>
      <c r="D8" s="137"/>
    </row>
    <row r="9" spans="2:25" x14ac:dyDescent="0.3">
      <c r="B9" s="223"/>
      <c r="C9" s="145" t="s">
        <v>57</v>
      </c>
      <c r="D9" s="137"/>
    </row>
    <row r="10" spans="2:25" ht="16.2" thickBot="1" x14ac:dyDescent="0.35">
      <c r="B10" s="224"/>
      <c r="C10" s="35" t="s">
        <v>58</v>
      </c>
      <c r="D10" s="138"/>
    </row>
    <row r="11" spans="2:25" x14ac:dyDescent="0.3">
      <c r="B11" s="222" t="s">
        <v>59</v>
      </c>
      <c r="C11" s="52" t="s">
        <v>60</v>
      </c>
      <c r="D11" s="136"/>
    </row>
    <row r="12" spans="2:25" x14ac:dyDescent="0.3">
      <c r="B12" s="223"/>
      <c r="C12" s="145" t="s">
        <v>61</v>
      </c>
      <c r="D12" s="137"/>
    </row>
    <row r="13" spans="2:25" x14ac:dyDescent="0.3">
      <c r="B13" s="223"/>
      <c r="C13" s="145" t="s">
        <v>62</v>
      </c>
      <c r="D13" s="137"/>
    </row>
    <row r="14" spans="2:25" ht="16.2" thickBot="1" x14ac:dyDescent="0.35">
      <c r="B14" s="224"/>
      <c r="C14" s="35" t="s">
        <v>63</v>
      </c>
      <c r="D14" s="138"/>
    </row>
    <row r="15" spans="2:25" ht="35.25" customHeight="1" x14ac:dyDescent="0.3">
      <c r="B15" s="222" t="s">
        <v>64</v>
      </c>
      <c r="C15" s="52" t="s">
        <v>65</v>
      </c>
      <c r="D15" s="136"/>
      <c r="Y15" s="29" t="s">
        <v>66</v>
      </c>
    </row>
    <row r="16" spans="2:25" x14ac:dyDescent="0.3">
      <c r="B16" s="223"/>
      <c r="C16" s="145" t="s">
        <v>67</v>
      </c>
      <c r="D16" s="137"/>
    </row>
    <row r="17" spans="2:5" x14ac:dyDescent="0.3">
      <c r="B17" s="223"/>
      <c r="C17" s="145" t="s">
        <v>68</v>
      </c>
      <c r="D17" s="137"/>
    </row>
    <row r="18" spans="2:5" x14ac:dyDescent="0.3">
      <c r="B18" s="223"/>
      <c r="C18" s="145" t="s">
        <v>69</v>
      </c>
      <c r="D18" s="137"/>
    </row>
    <row r="19" spans="2:5" x14ac:dyDescent="0.3">
      <c r="B19" s="223"/>
      <c r="C19" s="145" t="s">
        <v>70</v>
      </c>
      <c r="D19" s="137"/>
    </row>
    <row r="20" spans="2:5" ht="16.2" thickBot="1" x14ac:dyDescent="0.35">
      <c r="B20" s="224"/>
      <c r="C20" s="35" t="s">
        <v>71</v>
      </c>
      <c r="D20" s="138"/>
    </row>
    <row r="21" spans="2:5" ht="21" customHeight="1" x14ac:dyDescent="0.3">
      <c r="B21" s="209" t="s">
        <v>72</v>
      </c>
      <c r="C21" s="210"/>
      <c r="D21" s="211"/>
    </row>
    <row r="22" spans="2:5" ht="15.75" customHeight="1" x14ac:dyDescent="0.3">
      <c r="B22" s="212" t="s">
        <v>73</v>
      </c>
      <c r="C22" s="213"/>
      <c r="D22" s="214"/>
    </row>
    <row r="23" spans="2:5" ht="15" customHeight="1" x14ac:dyDescent="0.3">
      <c r="B23" s="212"/>
      <c r="C23" s="213"/>
      <c r="D23" s="214"/>
    </row>
    <row r="24" spans="2:5" ht="15" customHeight="1" x14ac:dyDescent="0.3">
      <c r="B24" s="212"/>
      <c r="C24" s="213"/>
      <c r="D24" s="214"/>
    </row>
    <row r="25" spans="2:5" ht="15" customHeight="1" x14ac:dyDescent="0.3">
      <c r="B25" s="212"/>
      <c r="C25" s="213"/>
      <c r="D25" s="214"/>
    </row>
    <row r="26" spans="2:5" ht="1.2" customHeight="1" thickBot="1" x14ac:dyDescent="0.35">
      <c r="B26" s="215"/>
      <c r="C26" s="216"/>
      <c r="D26" s="217"/>
    </row>
    <row r="28" spans="2:5" x14ac:dyDescent="0.3">
      <c r="B28" s="53" t="s">
        <v>74</v>
      </c>
    </row>
    <row r="29" spans="2:5" ht="16.2" thickBot="1" x14ac:dyDescent="0.35">
      <c r="E29" s="32" t="s">
        <v>75</v>
      </c>
    </row>
    <row r="30" spans="2:5" ht="46.8" x14ac:dyDescent="0.3">
      <c r="B30" s="220" t="s">
        <v>76</v>
      </c>
      <c r="C30" s="221"/>
      <c r="D30" s="134" t="s">
        <v>77</v>
      </c>
      <c r="E30" s="135" t="s">
        <v>78</v>
      </c>
    </row>
    <row r="31" spans="2:5" x14ac:dyDescent="0.3">
      <c r="B31" s="205" t="s">
        <v>79</v>
      </c>
      <c r="C31" s="206"/>
      <c r="D31" s="139"/>
      <c r="E31" s="140"/>
    </row>
    <row r="32" spans="2:5" x14ac:dyDescent="0.3">
      <c r="B32" s="205" t="s">
        <v>80</v>
      </c>
      <c r="C32" s="206"/>
      <c r="D32" s="139"/>
      <c r="E32" s="140"/>
    </row>
    <row r="33" spans="2:5" x14ac:dyDescent="0.3">
      <c r="B33" s="205" t="s">
        <v>81</v>
      </c>
      <c r="C33" s="206"/>
      <c r="D33" s="139"/>
      <c r="E33" s="140"/>
    </row>
    <row r="34" spans="2:5" x14ac:dyDescent="0.3">
      <c r="B34" s="205" t="s">
        <v>82</v>
      </c>
      <c r="C34" s="206"/>
      <c r="D34" s="139"/>
      <c r="E34" s="140"/>
    </row>
    <row r="35" spans="2:5" x14ac:dyDescent="0.3">
      <c r="B35" s="205" t="s">
        <v>83</v>
      </c>
      <c r="C35" s="206"/>
      <c r="D35" s="139"/>
      <c r="E35" s="140"/>
    </row>
    <row r="36" spans="2:5" x14ac:dyDescent="0.3">
      <c r="B36" s="205" t="s">
        <v>84</v>
      </c>
      <c r="C36" s="206"/>
      <c r="D36" s="139"/>
      <c r="E36" s="140"/>
    </row>
    <row r="37" spans="2:5" x14ac:dyDescent="0.3">
      <c r="B37" s="205" t="s">
        <v>85</v>
      </c>
      <c r="C37" s="206"/>
      <c r="D37" s="139"/>
      <c r="E37" s="140"/>
    </row>
    <row r="38" spans="2:5" x14ac:dyDescent="0.3">
      <c r="B38" s="205" t="s">
        <v>86</v>
      </c>
      <c r="C38" s="206"/>
      <c r="D38" s="139"/>
      <c r="E38" s="140"/>
    </row>
    <row r="39" spans="2:5" x14ac:dyDescent="0.3">
      <c r="B39" s="205" t="s">
        <v>87</v>
      </c>
      <c r="C39" s="206"/>
      <c r="D39" s="139"/>
      <c r="E39" s="140"/>
    </row>
    <row r="40" spans="2:5" x14ac:dyDescent="0.3">
      <c r="B40" s="205" t="s">
        <v>88</v>
      </c>
      <c r="C40" s="206"/>
      <c r="D40" s="139"/>
      <c r="E40" s="140"/>
    </row>
    <row r="41" spans="2:5" x14ac:dyDescent="0.3">
      <c r="B41" s="205" t="s">
        <v>89</v>
      </c>
      <c r="C41" s="206"/>
      <c r="D41" s="139"/>
      <c r="E41" s="140"/>
    </row>
    <row r="42" spans="2:5" ht="16.2" thickBot="1" x14ac:dyDescent="0.35">
      <c r="B42" s="207" t="s">
        <v>90</v>
      </c>
      <c r="C42" s="208"/>
      <c r="D42" s="141"/>
      <c r="E42" s="142"/>
    </row>
  </sheetData>
  <mergeCells count="21">
    <mergeCell ref="B2:D2"/>
    <mergeCell ref="B30:C30"/>
    <mergeCell ref="B31:C31"/>
    <mergeCell ref="B32:C32"/>
    <mergeCell ref="B6:B10"/>
    <mergeCell ref="B11:B14"/>
    <mergeCell ref="B15:B20"/>
    <mergeCell ref="C4:D4"/>
    <mergeCell ref="C5:D5"/>
    <mergeCell ref="B39:C39"/>
    <mergeCell ref="B40:C40"/>
    <mergeCell ref="B41:C41"/>
    <mergeCell ref="B42:C42"/>
    <mergeCell ref="B21:D21"/>
    <mergeCell ref="B33:C33"/>
    <mergeCell ref="B34:C34"/>
    <mergeCell ref="B35:C35"/>
    <mergeCell ref="B36:C36"/>
    <mergeCell ref="B37:C37"/>
    <mergeCell ref="B38:C38"/>
    <mergeCell ref="B22:D26"/>
  </mergeCells>
  <conditionalFormatting sqref="B6:B10">
    <cfRule type="iconSet" priority="3">
      <iconSet iconSet="3Symbols">
        <cfvo type="percent" val="0"/>
        <cfvo type="percent" val="33"/>
        <cfvo type="percent" val="67"/>
      </iconSet>
    </cfRule>
  </conditionalFormatting>
  <conditionalFormatting sqref="D6:D20">
    <cfRule type="containsText" dxfId="3" priority="4" operator="containsText" text="Taip">
      <formula>NOT(ISERROR(SEARCH("Taip",D6)))</formula>
    </cfRule>
  </conditionalFormatting>
  <conditionalFormatting sqref="D31:D42">
    <cfRule type="containsText" dxfId="2" priority="1" operator="containsText" text="Taip">
      <formula>NOT(ISERROR(SEARCH("Taip",D31)))</formula>
    </cfRule>
  </conditionalFormatting>
  <conditionalFormatting sqref="H8:K8">
    <cfRule type="iconSet" priority="2">
      <iconSet iconSet="3Symbols">
        <cfvo type="percent" val="0"/>
        <cfvo type="percent" val="33"/>
        <cfvo type="percent" val="67"/>
      </iconSet>
    </cfRule>
  </conditionalFormatting>
  <dataValidations count="2">
    <dataValidation type="list" allowBlank="1" showInputMessage="1" showErrorMessage="1" sqref="D6:D20" xr:uid="{BA91AE92-873D-4F20-B535-5821C83C73BE}">
      <formula1>$Y$14:$Y$15</formula1>
    </dataValidation>
    <dataValidation type="list" showInputMessage="1" showErrorMessage="1" sqref="D31:D42" xr:uid="{98D4CCEC-23F5-4FD7-BE85-B1C38D890188}">
      <formula1>$Y$14:$Y$15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G12"/>
  <sheetViews>
    <sheetView tabSelected="1" zoomScale="90" zoomScaleNormal="90" workbookViewId="0">
      <selection activeCell="D7" sqref="D7:E7"/>
    </sheetView>
  </sheetViews>
  <sheetFormatPr defaultColWidth="8.88671875" defaultRowHeight="15.6" x14ac:dyDescent="0.3"/>
  <cols>
    <col min="1" max="1" width="3.6640625" style="29" customWidth="1"/>
    <col min="2" max="2" width="20.88671875" style="29" customWidth="1"/>
    <col min="3" max="3" width="40.44140625" style="29" customWidth="1"/>
    <col min="4" max="4" width="44.5546875" style="29" customWidth="1"/>
    <col min="5" max="5" width="42.33203125" style="29" customWidth="1"/>
    <col min="6" max="6" width="14.6640625" style="29" customWidth="1"/>
    <col min="7" max="8" width="8.88671875" style="29"/>
    <col min="9" max="9" width="11.44140625" style="29" customWidth="1"/>
    <col min="10" max="16384" width="8.88671875" style="29"/>
  </cols>
  <sheetData>
    <row r="1" spans="2:7" ht="18" customHeight="1" x14ac:dyDescent="0.3">
      <c r="B1" s="38"/>
    </row>
    <row r="2" spans="2:7" x14ac:dyDescent="0.3">
      <c r="B2" s="53" t="s">
        <v>91</v>
      </c>
      <c r="E2" s="54"/>
    </row>
    <row r="3" spans="2:7" ht="16.2" thickBot="1" x14ac:dyDescent="0.35">
      <c r="B3" s="38"/>
      <c r="C3" s="55"/>
      <c r="E3" s="32" t="s">
        <v>92</v>
      </c>
    </row>
    <row r="4" spans="2:7" ht="67.5" customHeight="1" x14ac:dyDescent="0.3">
      <c r="B4" s="232"/>
      <c r="C4" s="232"/>
      <c r="D4" s="56" t="s">
        <v>93</v>
      </c>
      <c r="E4" s="57" t="s">
        <v>94</v>
      </c>
    </row>
    <row r="5" spans="2:7" ht="30" customHeight="1" x14ac:dyDescent="0.3">
      <c r="B5" s="233" t="s">
        <v>95</v>
      </c>
      <c r="C5" s="233"/>
      <c r="D5" s="143"/>
      <c r="E5" s="144"/>
    </row>
    <row r="6" spans="2:7" ht="30" customHeight="1" x14ac:dyDescent="0.3">
      <c r="B6" s="234" t="s">
        <v>96</v>
      </c>
      <c r="C6" s="234"/>
      <c r="D6" s="236">
        <f>E5-D5</f>
        <v>0</v>
      </c>
      <c r="E6" s="237"/>
      <c r="G6" s="58"/>
    </row>
    <row r="7" spans="2:7" ht="30" customHeight="1" x14ac:dyDescent="0.3">
      <c r="B7" s="192" t="s">
        <v>223</v>
      </c>
      <c r="C7" s="192"/>
      <c r="D7" s="238" t="e">
        <f>'2.1. Biudžetas ir kriterijai'!E24</f>
        <v>#DIV/0!</v>
      </c>
      <c r="E7" s="239"/>
    </row>
    <row r="8" spans="2:7" ht="30" customHeight="1" x14ac:dyDescent="0.3">
      <c r="B8" s="235" t="s">
        <v>97</v>
      </c>
      <c r="C8" s="235"/>
      <c r="D8" s="240" t="e">
        <f>D6/D7</f>
        <v>#DIV/0!</v>
      </c>
      <c r="E8" s="241"/>
    </row>
    <row r="9" spans="2:7" ht="36.6" customHeight="1" x14ac:dyDescent="0.3">
      <c r="B9" s="233" t="s">
        <v>98</v>
      </c>
      <c r="C9" s="233"/>
      <c r="D9" s="229" t="e">
        <f>+D6/D5</f>
        <v>#DIV/0!</v>
      </c>
      <c r="E9" s="230"/>
    </row>
    <row r="10" spans="2:7" ht="195.75" customHeight="1" thickBot="1" x14ac:dyDescent="0.35">
      <c r="B10" s="244" t="s">
        <v>99</v>
      </c>
      <c r="C10" s="244"/>
      <c r="D10" s="242" t="s">
        <v>100</v>
      </c>
      <c r="E10" s="243"/>
    </row>
    <row r="11" spans="2:7" ht="11.4" customHeight="1" x14ac:dyDescent="0.3">
      <c r="C11" s="55"/>
    </row>
    <row r="12" spans="2:7" ht="31.95" customHeight="1" x14ac:dyDescent="0.3">
      <c r="B12" s="231" t="s">
        <v>101</v>
      </c>
      <c r="C12" s="231"/>
      <c r="D12" s="231"/>
      <c r="E12" s="231"/>
    </row>
  </sheetData>
  <sheetProtection algorithmName="SHA-512" hashValue="qs8VW3kn0AmyeVgQ9WLwueU9/lyN8dU7xhxOWc/AfJfNoFA6nqAHM2KM23SL8XJKHBUDPRDAW4kGBYMmLUY5OA==" saltValue="6s4xHrn1cuH4i9awEGKZbg==" spinCount="100000" sheet="1" objects="1" scenarios="1"/>
  <customSheetViews>
    <customSheetView guid="{ED36924B-3125-49E6-8A46-9E25A36276DB}" topLeftCell="A4">
      <selection activeCell="F12" sqref="F12"/>
      <pageMargins left="0" right="0" top="0" bottom="0" header="0" footer="0"/>
    </customSheetView>
    <customSheetView guid="{34A7DAE8-3BD7-4625-A878-DA777337F276}">
      <selection activeCell="D12" sqref="D12:E12"/>
      <pageMargins left="0" right="0" top="0" bottom="0" header="0" footer="0"/>
      <pageSetup paperSize="9" orientation="portrait" r:id="rId1"/>
    </customSheetView>
  </customSheetViews>
  <mergeCells count="13">
    <mergeCell ref="D9:E9"/>
    <mergeCell ref="B12:E12"/>
    <mergeCell ref="B4:C4"/>
    <mergeCell ref="B5:C5"/>
    <mergeCell ref="B6:C6"/>
    <mergeCell ref="B7:C7"/>
    <mergeCell ref="B9:C9"/>
    <mergeCell ref="B8:C8"/>
    <mergeCell ref="D6:E6"/>
    <mergeCell ref="D7:E7"/>
    <mergeCell ref="D8:E8"/>
    <mergeCell ref="D10:E10"/>
    <mergeCell ref="B10:C10"/>
  </mergeCell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B46CE-556E-47E8-A9F7-C1EB46521C9E}">
  <dimension ref="A1:BF39"/>
  <sheetViews>
    <sheetView topLeftCell="B12" zoomScale="90" zoomScaleNormal="90" workbookViewId="0">
      <selection activeCell="E24" sqref="E24"/>
    </sheetView>
  </sheetViews>
  <sheetFormatPr defaultColWidth="8.88671875" defaultRowHeight="15.6" x14ac:dyDescent="0.3"/>
  <cols>
    <col min="1" max="1" width="3.6640625" style="29" customWidth="1"/>
    <col min="2" max="2" width="31.109375" style="29" customWidth="1"/>
    <col min="3" max="3" width="51" style="29" customWidth="1"/>
    <col min="4" max="4" width="52.88671875" style="29" customWidth="1"/>
    <col min="5" max="5" width="42.33203125" style="29" customWidth="1"/>
    <col min="6" max="6" width="5.6640625" style="29" customWidth="1"/>
    <col min="7" max="8" width="8.88671875" style="29"/>
    <col min="9" max="9" width="11.44140625" style="29" customWidth="1"/>
    <col min="10" max="34" width="8.88671875" style="29"/>
    <col min="35" max="58" width="8.88671875" style="60"/>
    <col min="59" max="16384" width="8.88671875" style="29"/>
  </cols>
  <sheetData>
    <row r="1" spans="2:54" x14ac:dyDescent="0.3">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2:54" x14ac:dyDescent="0.3">
      <c r="B2" s="53" t="s">
        <v>102</v>
      </c>
      <c r="C2" s="55"/>
      <c r="E2" s="32"/>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row>
    <row r="3" spans="2:54" ht="16.2" thickBot="1" x14ac:dyDescent="0.35">
      <c r="B3" s="53"/>
      <c r="C3" s="55"/>
      <c r="E3" s="32" t="s">
        <v>103</v>
      </c>
      <c r="U3" s="59"/>
      <c r="V3" s="59"/>
      <c r="W3" s="59"/>
      <c r="X3" s="59"/>
      <c r="Y3" s="59"/>
      <c r="Z3" s="59"/>
      <c r="AA3" s="59"/>
      <c r="AB3" s="59"/>
      <c r="AC3" s="59"/>
      <c r="AD3" s="59"/>
      <c r="AE3" s="59"/>
      <c r="AF3" s="59"/>
      <c r="AG3" s="59"/>
      <c r="AH3" s="59"/>
      <c r="AI3" s="59"/>
      <c r="AJ3" s="59"/>
      <c r="AK3" s="59"/>
      <c r="AL3" s="59"/>
      <c r="AM3" s="59"/>
      <c r="AN3" s="59"/>
      <c r="AO3" s="59"/>
      <c r="AP3" s="59"/>
      <c r="AQ3" s="59"/>
      <c r="AR3" s="59"/>
      <c r="AS3" s="61">
        <v>7.0000000000000007E-2</v>
      </c>
      <c r="AT3" s="59"/>
      <c r="AU3" s="59"/>
      <c r="AV3" s="59"/>
      <c r="AW3" s="59"/>
      <c r="AX3" s="59"/>
      <c r="AY3" s="59"/>
      <c r="AZ3" s="59"/>
      <c r="BA3" s="59"/>
      <c r="BB3" s="59"/>
    </row>
    <row r="4" spans="2:54" ht="49.2" customHeight="1" x14ac:dyDescent="0.3">
      <c r="B4" s="266" t="s">
        <v>104</v>
      </c>
      <c r="C4" s="267"/>
      <c r="D4" s="267"/>
      <c r="E4" s="83"/>
      <c r="U4" s="59"/>
      <c r="V4" s="59"/>
      <c r="W4" s="59"/>
      <c r="X4" s="59"/>
      <c r="Y4" s="59"/>
      <c r="Z4" s="59"/>
      <c r="AA4" s="59"/>
      <c r="AB4" s="59"/>
      <c r="AC4" s="59"/>
      <c r="AD4" s="59"/>
      <c r="AE4" s="59"/>
      <c r="AF4" s="59"/>
      <c r="AG4" s="59"/>
      <c r="AH4" s="59"/>
      <c r="AI4" s="59"/>
      <c r="AJ4" s="59"/>
      <c r="AK4" s="59"/>
      <c r="AL4" s="59"/>
      <c r="AM4" s="59"/>
      <c r="AN4" s="59"/>
      <c r="AO4" s="59"/>
      <c r="AP4" s="59"/>
      <c r="AQ4" s="59"/>
      <c r="AR4" s="59"/>
      <c r="AS4" s="61">
        <v>0</v>
      </c>
      <c r="AT4" s="59"/>
      <c r="AU4" s="59"/>
      <c r="AV4" s="59"/>
      <c r="AW4" s="59"/>
      <c r="AX4" s="59"/>
      <c r="AY4" s="59"/>
      <c r="AZ4" s="59"/>
      <c r="BA4" s="59"/>
      <c r="BB4" s="59"/>
    </row>
    <row r="5" spans="2:54" ht="22.2" customHeight="1" x14ac:dyDescent="0.3">
      <c r="B5" s="268" t="s">
        <v>105</v>
      </c>
      <c r="C5" s="269"/>
      <c r="D5" s="269"/>
      <c r="E5" s="270"/>
      <c r="U5" s="59"/>
      <c r="V5" s="59"/>
      <c r="W5" s="59"/>
      <c r="X5" s="59"/>
      <c r="Y5" s="59"/>
      <c r="Z5" s="59"/>
      <c r="AA5" s="59"/>
      <c r="AB5" s="59"/>
      <c r="AC5" s="59"/>
      <c r="AD5" s="59"/>
      <c r="AE5" s="59"/>
      <c r="AF5" s="59"/>
      <c r="AG5" s="59"/>
      <c r="AH5" s="59"/>
      <c r="AI5" s="59"/>
      <c r="AJ5" s="59"/>
      <c r="AK5" s="59" t="s">
        <v>106</v>
      </c>
      <c r="AL5" s="59"/>
      <c r="AM5" s="59"/>
      <c r="AN5" s="59"/>
      <c r="AO5" s="59"/>
      <c r="AP5" s="59"/>
      <c r="AQ5" s="59"/>
      <c r="AR5" s="59"/>
      <c r="AS5" s="59"/>
      <c r="AT5" s="59"/>
      <c r="AU5" s="59"/>
      <c r="AV5" s="59"/>
      <c r="AW5" s="59"/>
      <c r="AX5" s="59"/>
      <c r="AY5" s="59"/>
      <c r="AZ5" s="59"/>
      <c r="BA5" s="59"/>
      <c r="BB5" s="59"/>
    </row>
    <row r="6" spans="2:54" ht="38.1" customHeight="1" x14ac:dyDescent="0.3">
      <c r="B6" s="126" t="s">
        <v>107</v>
      </c>
      <c r="C6" s="62" t="s">
        <v>108</v>
      </c>
      <c r="D6" s="63" t="s">
        <v>109</v>
      </c>
      <c r="E6" s="64" t="s">
        <v>110</v>
      </c>
      <c r="U6" s="59"/>
      <c r="V6" s="59"/>
      <c r="W6" s="59"/>
      <c r="X6" s="59"/>
      <c r="Y6" s="59"/>
      <c r="Z6" s="59"/>
      <c r="AA6" s="59"/>
      <c r="AB6" s="59"/>
      <c r="AC6" s="59"/>
      <c r="AD6" s="59"/>
      <c r="AE6" s="59"/>
      <c r="AF6" s="59"/>
      <c r="AG6" s="59"/>
      <c r="AH6" s="59"/>
      <c r="AI6" s="59"/>
      <c r="AJ6" s="59"/>
      <c r="AK6" s="59" t="s">
        <v>111</v>
      </c>
      <c r="AL6" s="59"/>
      <c r="AM6" s="59"/>
      <c r="AN6" s="59"/>
      <c r="AO6" s="59"/>
      <c r="AP6" s="59"/>
      <c r="AQ6" s="59"/>
      <c r="AR6" s="59"/>
      <c r="AS6" s="59" t="s">
        <v>66</v>
      </c>
      <c r="AT6" s="59"/>
      <c r="AU6" s="59"/>
      <c r="AV6" s="59"/>
      <c r="AW6" s="59"/>
      <c r="AX6" s="59"/>
      <c r="AY6" s="59"/>
      <c r="AZ6" s="59"/>
      <c r="BA6" s="59"/>
      <c r="BB6" s="59"/>
    </row>
    <row r="7" spans="2:54" x14ac:dyDescent="0.3">
      <c r="B7" s="126" t="s">
        <v>112</v>
      </c>
      <c r="C7" s="62" t="s">
        <v>106</v>
      </c>
      <c r="D7" s="84"/>
      <c r="E7" s="85"/>
      <c r="U7" s="59"/>
      <c r="V7" s="59"/>
      <c r="W7" s="59"/>
      <c r="X7" s="59"/>
      <c r="Y7" s="59"/>
      <c r="Z7" s="59"/>
      <c r="AA7" s="59"/>
      <c r="AB7" s="59"/>
      <c r="AC7" s="59"/>
      <c r="AD7" s="59"/>
      <c r="AE7" s="59"/>
      <c r="AF7" s="59"/>
      <c r="AG7" s="59"/>
      <c r="AH7" s="59"/>
      <c r="AI7" s="59"/>
      <c r="AJ7" s="59"/>
      <c r="AK7" s="59" t="s">
        <v>113</v>
      </c>
      <c r="AL7" s="59"/>
      <c r="AM7" s="59"/>
      <c r="AN7" s="59"/>
      <c r="AO7" s="59"/>
      <c r="AP7" s="59"/>
      <c r="AQ7" s="59"/>
      <c r="AR7" s="59"/>
      <c r="AS7" s="59" t="s">
        <v>114</v>
      </c>
      <c r="AT7" s="59"/>
      <c r="AU7" s="59"/>
      <c r="AV7" s="59"/>
      <c r="AW7" s="59"/>
      <c r="AX7" s="59"/>
      <c r="AY7" s="59"/>
      <c r="AZ7" s="59"/>
      <c r="BA7" s="59"/>
      <c r="BB7" s="59"/>
    </row>
    <row r="8" spans="2:54" x14ac:dyDescent="0.3">
      <c r="B8" s="126" t="s">
        <v>115</v>
      </c>
      <c r="C8" s="62" t="s">
        <v>111</v>
      </c>
      <c r="D8" s="84"/>
      <c r="E8" s="86"/>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row>
    <row r="9" spans="2:54" ht="16.2" thickBot="1" x14ac:dyDescent="0.35">
      <c r="B9" s="271" t="s">
        <v>116</v>
      </c>
      <c r="C9" s="272"/>
      <c r="D9" s="272"/>
      <c r="E9" s="128">
        <f>SUM(E7:E8)</f>
        <v>0</v>
      </c>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row>
    <row r="10" spans="2:54" x14ac:dyDescent="0.3">
      <c r="B10" s="273" t="s">
        <v>117</v>
      </c>
      <c r="C10" s="274"/>
      <c r="D10" s="274"/>
      <c r="E10" s="132"/>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c r="AY10" s="59"/>
      <c r="AZ10" s="59"/>
      <c r="BA10" s="59"/>
      <c r="BB10" s="59"/>
    </row>
    <row r="11" spans="2:54" ht="16.2" thickBot="1" x14ac:dyDescent="0.35">
      <c r="B11" s="279" t="s">
        <v>118</v>
      </c>
      <c r="C11" s="280"/>
      <c r="D11" s="280"/>
      <c r="E11" s="133" t="e">
        <f>E10/E9</f>
        <v>#DIV/0!</v>
      </c>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row>
    <row r="12" spans="2:54" ht="16.2" thickBot="1" x14ac:dyDescent="0.35">
      <c r="B12" s="65"/>
      <c r="C12" s="65"/>
      <c r="D12" s="65"/>
      <c r="E12" s="66"/>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c r="AX12" s="59"/>
      <c r="AY12" s="59"/>
      <c r="AZ12" s="59"/>
      <c r="BA12" s="59"/>
      <c r="BB12" s="59"/>
    </row>
    <row r="13" spans="2:54" ht="84.75" customHeight="1" x14ac:dyDescent="0.3">
      <c r="B13" s="220" t="s">
        <v>119</v>
      </c>
      <c r="C13" s="221"/>
      <c r="D13" s="281" t="s">
        <v>120</v>
      </c>
      <c r="E13" s="282"/>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row>
    <row r="14" spans="2:54" x14ac:dyDescent="0.3">
      <c r="B14" s="67" t="s">
        <v>107</v>
      </c>
      <c r="C14" s="283" t="s">
        <v>109</v>
      </c>
      <c r="D14" s="283"/>
      <c r="E14" s="64" t="s">
        <v>110</v>
      </c>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row>
    <row r="15" spans="2:54" x14ac:dyDescent="0.3">
      <c r="B15" s="87"/>
      <c r="C15" s="275"/>
      <c r="D15" s="276"/>
      <c r="E15" s="88"/>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row>
    <row r="16" spans="2:54" ht="16.2" thickBot="1" x14ac:dyDescent="0.35">
      <c r="B16" s="89"/>
      <c r="C16" s="277"/>
      <c r="D16" s="278"/>
      <c r="E16" s="90"/>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row>
    <row r="17" spans="2:54" x14ac:dyDescent="0.3">
      <c r="B17" s="68"/>
      <c r="C17" s="68"/>
      <c r="D17" s="68"/>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row>
    <row r="18" spans="2:54" x14ac:dyDescent="0.3">
      <c r="B18" s="53" t="s">
        <v>121</v>
      </c>
      <c r="C18" s="55"/>
      <c r="E18" s="32"/>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59"/>
      <c r="AW18" s="59"/>
      <c r="AX18" s="59"/>
      <c r="AY18" s="59"/>
      <c r="AZ18" s="59"/>
      <c r="BA18" s="59"/>
      <c r="BB18" s="59"/>
    </row>
    <row r="19" spans="2:54" x14ac:dyDescent="0.3">
      <c r="B19" s="69" t="s">
        <v>122</v>
      </c>
    </row>
    <row r="20" spans="2:54" x14ac:dyDescent="0.3">
      <c r="E20" s="32" t="s">
        <v>123</v>
      </c>
    </row>
    <row r="21" spans="2:54" ht="21.75" customHeight="1" x14ac:dyDescent="0.3">
      <c r="B21" s="284" t="s">
        <v>124</v>
      </c>
      <c r="C21" s="285"/>
      <c r="D21" s="70" t="s">
        <v>125</v>
      </c>
      <c r="E21" s="71" t="s">
        <v>126</v>
      </c>
    </row>
    <row r="22" spans="2:54" ht="36.75" customHeight="1" x14ac:dyDescent="0.3">
      <c r="B22" s="286">
        <f>E4</f>
        <v>0</v>
      </c>
      <c r="C22" s="287"/>
      <c r="D22" s="20">
        <f>E9</f>
        <v>0</v>
      </c>
      <c r="E22" s="21">
        <f>E10</f>
        <v>0</v>
      </c>
    </row>
    <row r="23" spans="2:54" ht="76.5" customHeight="1" x14ac:dyDescent="0.3">
      <c r="B23" s="127" t="s">
        <v>127</v>
      </c>
      <c r="C23" s="91"/>
      <c r="D23" s="131">
        <f>+D22*C23</f>
        <v>0</v>
      </c>
      <c r="E23" s="19" t="e">
        <f>D23*E11</f>
        <v>#DIV/0!</v>
      </c>
    </row>
    <row r="24" spans="2:54" ht="26.25" customHeight="1" x14ac:dyDescent="0.3">
      <c r="B24" s="205" t="s">
        <v>128</v>
      </c>
      <c r="C24" s="206"/>
      <c r="D24" s="72">
        <f>D22+D23</f>
        <v>0</v>
      </c>
      <c r="E24" s="19" t="e">
        <f>E23+E22</f>
        <v>#DIV/0!</v>
      </c>
    </row>
    <row r="25" spans="2:54" ht="16.2" thickBot="1" x14ac:dyDescent="0.35">
      <c r="B25" s="255" t="s">
        <v>129</v>
      </c>
      <c r="C25" s="256"/>
      <c r="D25" s="262">
        <f>E15+E16</f>
        <v>0</v>
      </c>
      <c r="E25" s="263"/>
    </row>
    <row r="26" spans="2:54" x14ac:dyDescent="0.3">
      <c r="B26" s="259" t="s">
        <v>130</v>
      </c>
      <c r="C26" s="129" t="s">
        <v>131</v>
      </c>
      <c r="D26" s="253">
        <f>D25+D24</f>
        <v>0</v>
      </c>
      <c r="E26" s="254"/>
    </row>
    <row r="27" spans="2:54" ht="16.2" thickBot="1" x14ac:dyDescent="0.35">
      <c r="B27" s="260"/>
      <c r="C27" s="130" t="s">
        <v>132</v>
      </c>
      <c r="D27" s="264" t="e">
        <f>D26-E24</f>
        <v>#DIV/0!</v>
      </c>
      <c r="E27" s="265"/>
    </row>
    <row r="28" spans="2:54" ht="15" customHeight="1" thickBot="1" x14ac:dyDescent="0.35">
      <c r="B28" s="261"/>
      <c r="C28" s="130" t="s">
        <v>133</v>
      </c>
      <c r="D28" s="257" t="e">
        <f>E24/D24</f>
        <v>#DIV/0!</v>
      </c>
      <c r="E28" s="258"/>
    </row>
    <row r="29" spans="2:54" ht="15" customHeight="1" x14ac:dyDescent="0.3"/>
    <row r="30" spans="2:54" ht="33" customHeight="1" x14ac:dyDescent="0.3">
      <c r="B30" s="252" t="s">
        <v>134</v>
      </c>
      <c r="C30" s="252"/>
      <c r="D30" s="252"/>
      <c r="E30" s="252"/>
    </row>
    <row r="31" spans="2:54" x14ac:dyDescent="0.3">
      <c r="E31" s="32" t="s">
        <v>135</v>
      </c>
    </row>
    <row r="32" spans="2:54" ht="34.5" customHeight="1" x14ac:dyDescent="0.3">
      <c r="B32" s="247" t="s">
        <v>136</v>
      </c>
      <c r="C32" s="248"/>
      <c r="D32" s="250"/>
      <c r="E32" s="251"/>
    </row>
    <row r="34" spans="1:20" x14ac:dyDescent="0.3">
      <c r="B34" s="249" t="s">
        <v>137</v>
      </c>
      <c r="C34" s="249"/>
      <c r="D34" s="249"/>
      <c r="E34" s="249"/>
      <c r="F34" s="249"/>
      <c r="G34" s="249"/>
      <c r="H34" s="73"/>
      <c r="I34" s="73"/>
      <c r="J34" s="73"/>
      <c r="K34" s="73"/>
      <c r="L34" s="73"/>
      <c r="M34" s="73"/>
      <c r="N34" s="73"/>
      <c r="O34" s="73"/>
      <c r="P34" s="73"/>
      <c r="Q34" s="73"/>
      <c r="R34" s="73"/>
      <c r="S34" s="73"/>
      <c r="T34" s="73"/>
    </row>
    <row r="35" spans="1:20" x14ac:dyDescent="0.3">
      <c r="B35" s="74" t="s">
        <v>138</v>
      </c>
      <c r="H35" s="73"/>
      <c r="I35" s="73"/>
      <c r="J35" s="73"/>
      <c r="K35" s="73"/>
      <c r="L35" s="73"/>
      <c r="M35" s="73"/>
      <c r="N35" s="73"/>
      <c r="O35" s="73"/>
      <c r="P35" s="73"/>
      <c r="Q35" s="73"/>
      <c r="R35" s="73"/>
      <c r="S35" s="73"/>
      <c r="T35" s="73"/>
    </row>
    <row r="36" spans="1:20" x14ac:dyDescent="0.3">
      <c r="B36" s="74"/>
      <c r="E36" s="32" t="s">
        <v>139</v>
      </c>
      <c r="H36" s="73"/>
      <c r="I36" s="73"/>
      <c r="J36" s="73"/>
      <c r="K36" s="73"/>
      <c r="L36" s="73"/>
      <c r="M36" s="73"/>
      <c r="N36" s="73"/>
      <c r="O36" s="73"/>
      <c r="P36" s="73"/>
      <c r="Q36" s="73"/>
      <c r="R36" s="73"/>
      <c r="S36" s="73"/>
      <c r="T36" s="73"/>
    </row>
    <row r="37" spans="1:20" ht="98.4" customHeight="1" x14ac:dyDescent="0.3">
      <c r="A37" s="75"/>
      <c r="B37" s="245" t="s">
        <v>140</v>
      </c>
      <c r="C37" s="246"/>
      <c r="D37" s="76" t="s">
        <v>141</v>
      </c>
      <c r="E37" s="77" t="e" cm="1">
        <f t="array" ref="E37:F37">'2. Prioritetiniai kriterijai'!D8:E8</f>
        <v>#DIV/0!</v>
      </c>
      <c r="F37" s="78">
        <v>0</v>
      </c>
      <c r="G37" s="79"/>
      <c r="H37" s="73"/>
      <c r="I37" s="73"/>
      <c r="J37" s="73"/>
      <c r="K37" s="73"/>
      <c r="L37" s="73"/>
      <c r="M37" s="73"/>
      <c r="N37" s="73"/>
      <c r="O37" s="73"/>
      <c r="P37" s="73"/>
      <c r="Q37" s="73"/>
      <c r="R37" s="73"/>
    </row>
    <row r="38" spans="1:20" ht="68.25" customHeight="1" x14ac:dyDescent="0.3">
      <c r="A38" s="80"/>
      <c r="B38" s="245" t="s">
        <v>142</v>
      </c>
      <c r="C38" s="246"/>
      <c r="D38" s="81" t="s">
        <v>143</v>
      </c>
      <c r="E38" s="82">
        <f>D32</f>
        <v>0</v>
      </c>
      <c r="F38" s="79"/>
      <c r="G38" s="79"/>
      <c r="H38" s="73"/>
      <c r="I38" s="73"/>
      <c r="J38" s="73"/>
      <c r="K38" s="73"/>
      <c r="L38" s="73"/>
      <c r="M38" s="73"/>
      <c r="N38" s="73"/>
      <c r="O38" s="73"/>
      <c r="P38" s="73"/>
      <c r="Q38" s="73"/>
      <c r="R38" s="73"/>
    </row>
    <row r="39" spans="1:20" ht="36.75" customHeight="1" x14ac:dyDescent="0.3">
      <c r="A39" s="80"/>
      <c r="B39" s="245" t="s">
        <v>144</v>
      </c>
      <c r="C39" s="246"/>
      <c r="D39" s="76" t="s">
        <v>145</v>
      </c>
      <c r="E39" s="82">
        <f>INSTRUKCIJA!E9</f>
        <v>0</v>
      </c>
      <c r="F39" s="79"/>
      <c r="G39" s="79"/>
      <c r="H39" s="73"/>
      <c r="I39" s="73"/>
      <c r="J39" s="73"/>
      <c r="K39" s="73"/>
      <c r="L39" s="73"/>
      <c r="M39" s="73"/>
      <c r="N39" s="73"/>
      <c r="O39" s="73"/>
      <c r="P39" s="73"/>
      <c r="Q39" s="73"/>
      <c r="R39" s="73"/>
    </row>
  </sheetData>
  <sheetProtection algorithmName="SHA-512" hashValue="IXb+P4C2Huud06f/Ur1zjtwR6kktmC9TvszVe/Tfl7zxtTaWtIPhryxxG7WMzFK5ThA4pzJLQJukSnyoDIM9kg==" saltValue="sfxd4REE6SZ1Dq7djbFcmg==" spinCount="100000" sheet="1" objects="1" scenarios="1"/>
  <mergeCells count="26">
    <mergeCell ref="B4:D4"/>
    <mergeCell ref="B5:E5"/>
    <mergeCell ref="B9:D9"/>
    <mergeCell ref="B24:C24"/>
    <mergeCell ref="B10:D10"/>
    <mergeCell ref="C15:D15"/>
    <mergeCell ref="C16:D16"/>
    <mergeCell ref="B11:D11"/>
    <mergeCell ref="D13:E13"/>
    <mergeCell ref="B13:C13"/>
    <mergeCell ref="C14:D14"/>
    <mergeCell ref="B21:C21"/>
    <mergeCell ref="B22:C22"/>
    <mergeCell ref="B30:E30"/>
    <mergeCell ref="D26:E26"/>
    <mergeCell ref="B25:C25"/>
    <mergeCell ref="D28:E28"/>
    <mergeCell ref="B26:B28"/>
    <mergeCell ref="D25:E25"/>
    <mergeCell ref="D27:E27"/>
    <mergeCell ref="B37:C37"/>
    <mergeCell ref="B38:C38"/>
    <mergeCell ref="B39:C39"/>
    <mergeCell ref="B32:C32"/>
    <mergeCell ref="B34:G34"/>
    <mergeCell ref="D32:E32"/>
  </mergeCells>
  <conditionalFormatting sqref="D28:E28">
    <cfRule type="cellIs" dxfId="1" priority="1" operator="greaterThan">
      <formula>0.5</formula>
    </cfRule>
  </conditionalFormatting>
  <conditionalFormatting sqref="E24">
    <cfRule type="cellIs" dxfId="0" priority="3" operator="greaterThan">
      <formula>50000</formula>
    </cfRule>
  </conditionalFormatting>
  <dataValidations count="3">
    <dataValidation type="list" allowBlank="1" showInputMessage="1" showErrorMessage="1" sqref="E4" xr:uid="{55B3A0A0-F02D-40C8-9A97-6FFD67F94038}">
      <formula1>$AK$5:$AK$7</formula1>
    </dataValidation>
    <dataValidation type="list" allowBlank="1" showInputMessage="1" showErrorMessage="1" sqref="C23" xr:uid="{286940B1-020B-4B3F-B3DF-2CF211794AC2}">
      <formula1>$AS$3:$AS$4</formula1>
    </dataValidation>
    <dataValidation type="list" allowBlank="1" showInputMessage="1" showErrorMessage="1" sqref="D32:E32" xr:uid="{85DBDC12-F8B8-4DCD-A6CD-24A5325DAECC}">
      <formula1>$AS$6:$AS$7</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27107-96C0-4A0C-BC85-A5A93F3DD9B4}">
  <dimension ref="B1:M37"/>
  <sheetViews>
    <sheetView workbookViewId="0">
      <selection activeCell="B1" sqref="B1:K2"/>
    </sheetView>
  </sheetViews>
  <sheetFormatPr defaultColWidth="9.109375" defaultRowHeight="15.6" x14ac:dyDescent="0.3"/>
  <cols>
    <col min="1" max="1" width="4.44140625" style="92" customWidth="1"/>
    <col min="2" max="2" width="6.5546875" style="93" customWidth="1"/>
    <col min="3" max="3" width="9.109375" style="92"/>
    <col min="4" max="4" width="16.6640625" style="92" customWidth="1"/>
    <col min="5" max="6" width="9.109375" style="92"/>
    <col min="7" max="7" width="63.5546875" style="92" customWidth="1"/>
    <col min="8" max="16384" width="9.109375" style="92"/>
  </cols>
  <sheetData>
    <row r="1" spans="2:11" s="15" customFormat="1" ht="15.75" customHeight="1" x14ac:dyDescent="0.3">
      <c r="B1" s="317" t="s">
        <v>146</v>
      </c>
      <c r="C1" s="317"/>
      <c r="D1" s="317"/>
      <c r="E1" s="317"/>
      <c r="F1" s="317"/>
      <c r="G1" s="317"/>
      <c r="H1" s="317"/>
      <c r="I1" s="317"/>
      <c r="J1" s="317"/>
      <c r="K1" s="317"/>
    </row>
    <row r="2" spans="2:11" s="15" customFormat="1" x14ac:dyDescent="0.3">
      <c r="B2" s="317"/>
      <c r="C2" s="317"/>
      <c r="D2" s="317"/>
      <c r="E2" s="317"/>
      <c r="F2" s="317"/>
      <c r="G2" s="317"/>
      <c r="H2" s="317"/>
      <c r="I2" s="317"/>
      <c r="J2" s="317"/>
      <c r="K2" s="317"/>
    </row>
    <row r="4" spans="2:11" x14ac:dyDescent="0.3">
      <c r="B4" s="321" t="s">
        <v>147</v>
      </c>
      <c r="C4" s="321"/>
      <c r="D4" s="321"/>
      <c r="E4" s="321"/>
      <c r="F4" s="321"/>
      <c r="G4" s="321"/>
    </row>
    <row r="5" spans="2:11" ht="48.75" customHeight="1" x14ac:dyDescent="0.3">
      <c r="B5" s="321"/>
      <c r="C5" s="321"/>
      <c r="D5" s="321"/>
      <c r="E5" s="321"/>
      <c r="F5" s="321"/>
      <c r="G5" s="321"/>
    </row>
    <row r="7" spans="2:11" ht="15" customHeight="1" x14ac:dyDescent="0.3">
      <c r="D7" s="291" t="s">
        <v>148</v>
      </c>
      <c r="E7" s="291"/>
      <c r="F7" s="291"/>
      <c r="G7" s="291"/>
    </row>
    <row r="8" spans="2:11" ht="16.2" thickBot="1" x14ac:dyDescent="0.35">
      <c r="G8" s="94" t="s">
        <v>149</v>
      </c>
    </row>
    <row r="9" spans="2:11" ht="16.2" thickBot="1" x14ac:dyDescent="0.35">
      <c r="B9" s="95">
        <v>1</v>
      </c>
      <c r="C9" s="318" t="s">
        <v>150</v>
      </c>
      <c r="D9" s="319"/>
      <c r="E9" s="319"/>
      <c r="F9" s="319"/>
      <c r="G9" s="320"/>
    </row>
    <row r="10" spans="2:11" ht="16.2" thickBot="1" x14ac:dyDescent="0.35">
      <c r="B10" s="295"/>
      <c r="C10" s="293"/>
      <c r="D10" s="293"/>
      <c r="E10" s="293"/>
      <c r="F10" s="293"/>
      <c r="G10" s="294"/>
    </row>
    <row r="11" spans="2:11" ht="16.2" thickBot="1" x14ac:dyDescent="0.35">
      <c r="B11" s="96">
        <v>2</v>
      </c>
      <c r="C11" s="318" t="s">
        <v>151</v>
      </c>
      <c r="D11" s="319"/>
      <c r="E11" s="319"/>
      <c r="F11" s="319"/>
      <c r="G11" s="320"/>
    </row>
    <row r="12" spans="2:11" ht="16.2" thickBot="1" x14ac:dyDescent="0.35">
      <c r="B12" s="295"/>
      <c r="C12" s="293"/>
      <c r="D12" s="293"/>
      <c r="E12" s="293"/>
      <c r="F12" s="293"/>
      <c r="G12" s="294"/>
    </row>
    <row r="13" spans="2:11" ht="15.75" customHeight="1" x14ac:dyDescent="0.3">
      <c r="B13" s="305">
        <v>3</v>
      </c>
      <c r="C13" s="308" t="s">
        <v>152</v>
      </c>
      <c r="D13" s="309"/>
      <c r="E13" s="309"/>
      <c r="F13" s="309"/>
      <c r="G13" s="310"/>
    </row>
    <row r="14" spans="2:11" ht="48.75" customHeight="1" x14ac:dyDescent="0.3">
      <c r="B14" s="306"/>
      <c r="C14" s="311" t="s">
        <v>153</v>
      </c>
      <c r="D14" s="312"/>
      <c r="E14" s="312"/>
      <c r="F14" s="312"/>
      <c r="G14" s="313"/>
      <c r="J14" s="97"/>
    </row>
    <row r="15" spans="2:11" ht="15.75" customHeight="1" x14ac:dyDescent="0.3">
      <c r="B15" s="306"/>
      <c r="C15" s="311" t="s">
        <v>154</v>
      </c>
      <c r="D15" s="312"/>
      <c r="E15" s="312"/>
      <c r="F15" s="312"/>
      <c r="G15" s="313"/>
    </row>
    <row r="16" spans="2:11" ht="32.25" customHeight="1" x14ac:dyDescent="0.3">
      <c r="B16" s="306"/>
      <c r="C16" s="311" t="s">
        <v>155</v>
      </c>
      <c r="D16" s="312"/>
      <c r="E16" s="312"/>
      <c r="F16" s="312"/>
      <c r="G16" s="313"/>
    </row>
    <row r="17" spans="2:13" ht="28.5" customHeight="1" x14ac:dyDescent="0.3">
      <c r="B17" s="306"/>
      <c r="C17" s="311" t="s">
        <v>156</v>
      </c>
      <c r="D17" s="312"/>
      <c r="E17" s="312"/>
      <c r="F17" s="312"/>
      <c r="G17" s="313"/>
    </row>
    <row r="18" spans="2:13" ht="51" customHeight="1" x14ac:dyDescent="0.3">
      <c r="B18" s="306"/>
      <c r="C18" s="311" t="s">
        <v>157</v>
      </c>
      <c r="D18" s="312"/>
      <c r="E18" s="312"/>
      <c r="F18" s="312"/>
      <c r="G18" s="313"/>
    </row>
    <row r="19" spans="2:13" x14ac:dyDescent="0.3">
      <c r="B19" s="306"/>
      <c r="C19" s="314"/>
      <c r="D19" s="315"/>
      <c r="E19" s="315"/>
      <c r="F19" s="315"/>
      <c r="G19" s="316"/>
    </row>
    <row r="20" spans="2:13" ht="32.25" customHeight="1" x14ac:dyDescent="0.3">
      <c r="B20" s="306"/>
      <c r="C20" s="311" t="s">
        <v>158</v>
      </c>
      <c r="D20" s="312"/>
      <c r="E20" s="312"/>
      <c r="F20" s="312"/>
      <c r="G20" s="313"/>
    </row>
    <row r="21" spans="2:13" ht="49.5" customHeight="1" thickBot="1" x14ac:dyDescent="0.35">
      <c r="B21" s="307"/>
      <c r="C21" s="311" t="s">
        <v>159</v>
      </c>
      <c r="D21" s="312"/>
      <c r="E21" s="312"/>
      <c r="F21" s="312"/>
      <c r="G21" s="313"/>
    </row>
    <row r="22" spans="2:13" ht="31.5" customHeight="1" thickBot="1" x14ac:dyDescent="0.35">
      <c r="B22" s="299">
        <v>4</v>
      </c>
      <c r="C22" s="289" t="s">
        <v>160</v>
      </c>
      <c r="D22" s="289"/>
      <c r="E22" s="289"/>
      <c r="F22" s="289"/>
      <c r="G22" s="289"/>
      <c r="H22" s="98"/>
      <c r="I22" s="98"/>
      <c r="J22" s="98"/>
      <c r="K22" s="98"/>
      <c r="L22" s="98"/>
      <c r="M22" s="98"/>
    </row>
    <row r="23" spans="2:13" ht="16.2" thickBot="1" x14ac:dyDescent="0.35">
      <c r="B23" s="300"/>
      <c r="C23" s="99" t="s">
        <v>107</v>
      </c>
      <c r="D23" s="100" t="s">
        <v>161</v>
      </c>
      <c r="E23" s="290" t="s">
        <v>162</v>
      </c>
      <c r="F23" s="290"/>
      <c r="G23" s="290"/>
      <c r="H23" s="101"/>
      <c r="I23" s="101"/>
      <c r="J23" s="101"/>
      <c r="K23" s="101"/>
      <c r="L23" s="101"/>
    </row>
    <row r="24" spans="2:13" ht="16.2" thickBot="1" x14ac:dyDescent="0.35">
      <c r="B24" s="300"/>
      <c r="C24" s="99">
        <v>1</v>
      </c>
      <c r="D24" s="146"/>
      <c r="E24" s="302"/>
      <c r="F24" s="303"/>
      <c r="G24" s="304"/>
    </row>
    <row r="25" spans="2:13" ht="16.2" thickBot="1" x14ac:dyDescent="0.35">
      <c r="B25" s="300"/>
      <c r="C25" s="99">
        <v>2</v>
      </c>
      <c r="D25" s="146"/>
      <c r="E25" s="295"/>
      <c r="F25" s="293"/>
      <c r="G25" s="294"/>
    </row>
    <row r="26" spans="2:13" ht="16.2" thickBot="1" x14ac:dyDescent="0.35">
      <c r="B26" s="300"/>
      <c r="C26" s="99">
        <v>3</v>
      </c>
      <c r="D26" s="146"/>
      <c r="E26" s="295"/>
      <c r="F26" s="293"/>
      <c r="G26" s="294"/>
    </row>
    <row r="27" spans="2:13" ht="16.2" thickBot="1" x14ac:dyDescent="0.35">
      <c r="B27" s="300"/>
      <c r="C27" s="99">
        <v>4</v>
      </c>
      <c r="D27" s="146"/>
      <c r="E27" s="295"/>
      <c r="F27" s="293"/>
      <c r="G27" s="294"/>
    </row>
    <row r="28" spans="2:13" ht="16.2" thickBot="1" x14ac:dyDescent="0.35">
      <c r="B28" s="300"/>
      <c r="C28" s="99">
        <v>5</v>
      </c>
      <c r="D28" s="146"/>
      <c r="E28" s="295"/>
      <c r="F28" s="293"/>
      <c r="G28" s="294"/>
    </row>
    <row r="29" spans="2:13" ht="16.2" thickBot="1" x14ac:dyDescent="0.35">
      <c r="B29" s="300"/>
      <c r="C29" s="99">
        <v>6</v>
      </c>
      <c r="D29" s="146"/>
      <c r="E29" s="295"/>
      <c r="F29" s="293"/>
      <c r="G29" s="294"/>
    </row>
    <row r="30" spans="2:13" ht="16.2" thickBot="1" x14ac:dyDescent="0.35">
      <c r="B30" s="300"/>
      <c r="C30" s="102">
        <v>7</v>
      </c>
      <c r="D30" s="103"/>
      <c r="E30" s="295"/>
      <c r="F30" s="293"/>
      <c r="G30" s="294"/>
    </row>
    <row r="31" spans="2:13" ht="16.2" thickBot="1" x14ac:dyDescent="0.35">
      <c r="B31" s="300"/>
      <c r="C31" s="104">
        <v>8</v>
      </c>
      <c r="D31" s="105"/>
      <c r="E31" s="292"/>
      <c r="F31" s="293"/>
      <c r="G31" s="294"/>
    </row>
    <row r="32" spans="2:13" ht="16.2" thickBot="1" x14ac:dyDescent="0.35">
      <c r="B32" s="300"/>
      <c r="C32" s="104">
        <v>9</v>
      </c>
      <c r="D32" s="105"/>
      <c r="E32" s="292"/>
      <c r="F32" s="293"/>
      <c r="G32" s="294"/>
    </row>
    <row r="33" spans="2:7" ht="16.2" thickBot="1" x14ac:dyDescent="0.35">
      <c r="B33" s="300"/>
      <c r="C33" s="99">
        <v>10</v>
      </c>
      <c r="D33" s="146"/>
      <c r="E33" s="295"/>
      <c r="F33" s="293"/>
      <c r="G33" s="294"/>
    </row>
    <row r="34" spans="2:7" ht="16.2" thickBot="1" x14ac:dyDescent="0.35">
      <c r="B34" s="301"/>
      <c r="C34" s="99">
        <v>11</v>
      </c>
      <c r="D34" s="146"/>
      <c r="E34" s="295"/>
      <c r="F34" s="293"/>
      <c r="G34" s="294"/>
    </row>
    <row r="35" spans="2:7" ht="16.2" thickBot="1" x14ac:dyDescent="0.35">
      <c r="B35" s="293"/>
      <c r="C35" s="293"/>
      <c r="D35" s="293"/>
      <c r="E35" s="293"/>
      <c r="F35" s="293"/>
      <c r="G35" s="293"/>
    </row>
    <row r="36" spans="2:7" ht="63" customHeight="1" thickBot="1" x14ac:dyDescent="0.35">
      <c r="B36" s="106">
        <v>5</v>
      </c>
      <c r="C36" s="296" t="s">
        <v>163</v>
      </c>
      <c r="D36" s="297"/>
      <c r="E36" s="297"/>
      <c r="F36" s="297"/>
      <c r="G36" s="298"/>
    </row>
    <row r="37" spans="2:7" x14ac:dyDescent="0.3">
      <c r="C37" s="288"/>
      <c r="D37" s="288"/>
      <c r="E37" s="107"/>
      <c r="G37" s="108"/>
    </row>
  </sheetData>
  <mergeCells count="34">
    <mergeCell ref="B1:K2"/>
    <mergeCell ref="C9:G9"/>
    <mergeCell ref="B10:G10"/>
    <mergeCell ref="C11:G11"/>
    <mergeCell ref="B12:G12"/>
    <mergeCell ref="B4:G5"/>
    <mergeCell ref="E29:G29"/>
    <mergeCell ref="E30:G30"/>
    <mergeCell ref="B13:B21"/>
    <mergeCell ref="C13:G13"/>
    <mergeCell ref="C14:G14"/>
    <mergeCell ref="C15:G15"/>
    <mergeCell ref="C16:G16"/>
    <mergeCell ref="C17:G17"/>
    <mergeCell ref="C18:G18"/>
    <mergeCell ref="C19:G19"/>
    <mergeCell ref="C20:G20"/>
    <mergeCell ref="C21:G21"/>
    <mergeCell ref="C37:D37"/>
    <mergeCell ref="C22:G22"/>
    <mergeCell ref="E23:G23"/>
    <mergeCell ref="D7:G7"/>
    <mergeCell ref="E31:G31"/>
    <mergeCell ref="E32:G32"/>
    <mergeCell ref="E33:G33"/>
    <mergeCell ref="E34:G34"/>
    <mergeCell ref="B35:G35"/>
    <mergeCell ref="C36:G36"/>
    <mergeCell ref="B22:B34"/>
    <mergeCell ref="E24:G24"/>
    <mergeCell ref="E25:G25"/>
    <mergeCell ref="E26:G26"/>
    <mergeCell ref="E27:G27"/>
    <mergeCell ref="E28:G28"/>
  </mergeCell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L46"/>
  <sheetViews>
    <sheetView zoomScale="90" zoomScaleNormal="90" workbookViewId="0">
      <selection activeCell="B1" sqref="B1:K2"/>
    </sheetView>
  </sheetViews>
  <sheetFormatPr defaultColWidth="8.88671875" defaultRowHeight="15.6" x14ac:dyDescent="0.3"/>
  <cols>
    <col min="1" max="1" width="5.6640625" style="15" customWidth="1"/>
    <col min="2" max="10" width="8.88671875" style="15"/>
    <col min="11" max="11" width="88.33203125" style="15" customWidth="1"/>
    <col min="12" max="16384" width="8.88671875" style="15"/>
  </cols>
  <sheetData>
    <row r="1" spans="2:12" ht="15.75" customHeight="1" x14ac:dyDescent="0.3">
      <c r="B1" s="317" t="s">
        <v>146</v>
      </c>
      <c r="C1" s="317"/>
      <c r="D1" s="317"/>
      <c r="E1" s="317"/>
      <c r="F1" s="317"/>
      <c r="G1" s="317"/>
      <c r="H1" s="317"/>
      <c r="I1" s="317"/>
      <c r="J1" s="317"/>
      <c r="K1" s="317"/>
    </row>
    <row r="2" spans="2:12" x14ac:dyDescent="0.3">
      <c r="B2" s="317"/>
      <c r="C2" s="317"/>
      <c r="D2" s="317"/>
      <c r="E2" s="317"/>
      <c r="F2" s="317"/>
      <c r="G2" s="317"/>
      <c r="H2" s="317"/>
      <c r="I2" s="317"/>
      <c r="J2" s="317"/>
      <c r="K2" s="317"/>
    </row>
    <row r="3" spans="2:12" x14ac:dyDescent="0.3">
      <c r="B3" s="326" t="s">
        <v>164</v>
      </c>
      <c r="C3" s="326"/>
      <c r="D3" s="326"/>
      <c r="E3" s="326"/>
      <c r="F3" s="326"/>
      <c r="G3" s="326"/>
      <c r="H3" s="326"/>
      <c r="I3" s="326"/>
      <c r="J3" s="326"/>
      <c r="K3" s="326"/>
      <c r="L3" s="16"/>
    </row>
    <row r="4" spans="2:12" x14ac:dyDescent="0.3">
      <c r="B4" s="326"/>
      <c r="C4" s="326"/>
      <c r="D4" s="326"/>
      <c r="E4" s="326"/>
      <c r="F4" s="326"/>
      <c r="G4" s="326"/>
      <c r="H4" s="326"/>
      <c r="I4" s="326"/>
      <c r="J4" s="326"/>
      <c r="K4" s="326"/>
    </row>
    <row r="5" spans="2:12" x14ac:dyDescent="0.3">
      <c r="B5" s="147"/>
      <c r="C5" s="147"/>
      <c r="D5" s="147"/>
      <c r="E5" s="147"/>
      <c r="F5" s="147"/>
      <c r="G5" s="147"/>
      <c r="H5" s="147"/>
      <c r="I5" s="147"/>
      <c r="J5" s="147"/>
      <c r="K5" s="17" t="s">
        <v>165</v>
      </c>
    </row>
    <row r="6" spans="2:12" x14ac:dyDescent="0.3">
      <c r="B6" s="325" t="s">
        <v>166</v>
      </c>
      <c r="C6" s="325"/>
      <c r="D6" s="325"/>
      <c r="E6" s="325"/>
      <c r="F6" s="325"/>
      <c r="G6" s="325"/>
      <c r="H6" s="325"/>
      <c r="I6" s="325"/>
      <c r="J6" s="325"/>
      <c r="K6" s="325"/>
    </row>
    <row r="7" spans="2:12" x14ac:dyDescent="0.3">
      <c r="B7" s="325"/>
      <c r="C7" s="325"/>
      <c r="D7" s="325"/>
      <c r="E7" s="325"/>
      <c r="F7" s="325"/>
      <c r="G7" s="325"/>
      <c r="H7" s="325"/>
      <c r="I7" s="325"/>
      <c r="J7" s="325"/>
      <c r="K7" s="325"/>
    </row>
    <row r="8" spans="2:12" x14ac:dyDescent="0.3">
      <c r="B8" s="325"/>
      <c r="C8" s="325"/>
      <c r="D8" s="325"/>
      <c r="E8" s="325"/>
      <c r="F8" s="325"/>
      <c r="G8" s="325"/>
      <c r="H8" s="325"/>
      <c r="I8" s="325"/>
      <c r="J8" s="325"/>
      <c r="K8" s="325"/>
    </row>
    <row r="9" spans="2:12" x14ac:dyDescent="0.3">
      <c r="B9" s="325"/>
      <c r="C9" s="325"/>
      <c r="D9" s="325"/>
      <c r="E9" s="325"/>
      <c r="F9" s="325"/>
      <c r="G9" s="325"/>
      <c r="H9" s="325"/>
      <c r="I9" s="325"/>
      <c r="J9" s="325"/>
      <c r="K9" s="325"/>
    </row>
    <row r="10" spans="2:12" x14ac:dyDescent="0.3">
      <c r="B10" s="325"/>
      <c r="C10" s="325"/>
      <c r="D10" s="325"/>
      <c r="E10" s="325"/>
      <c r="F10" s="325"/>
      <c r="G10" s="325"/>
      <c r="H10" s="325"/>
      <c r="I10" s="325"/>
      <c r="J10" s="325"/>
      <c r="K10" s="325"/>
    </row>
    <row r="11" spans="2:12" ht="58.5" customHeight="1" x14ac:dyDescent="0.3">
      <c r="B11" s="325"/>
      <c r="C11" s="325"/>
      <c r="D11" s="325"/>
      <c r="E11" s="325"/>
      <c r="F11" s="325"/>
      <c r="G11" s="325"/>
      <c r="H11" s="325"/>
      <c r="I11" s="325"/>
      <c r="J11" s="325"/>
      <c r="K11" s="325"/>
    </row>
    <row r="12" spans="2:12" ht="90.6" customHeight="1" x14ac:dyDescent="0.3">
      <c r="B12" s="327" t="s">
        <v>167</v>
      </c>
      <c r="C12" s="328"/>
      <c r="D12" s="328"/>
      <c r="E12" s="328"/>
      <c r="F12" s="328"/>
      <c r="G12" s="328"/>
      <c r="H12" s="328"/>
      <c r="I12" s="328"/>
      <c r="J12" s="328"/>
      <c r="K12" s="329"/>
    </row>
    <row r="13" spans="2:12" ht="15" customHeight="1" x14ac:dyDescent="0.3">
      <c r="B13" s="325" t="s">
        <v>168</v>
      </c>
      <c r="C13" s="325"/>
      <c r="D13" s="325"/>
      <c r="E13" s="325"/>
      <c r="F13" s="325"/>
      <c r="G13" s="325"/>
      <c r="H13" s="325"/>
      <c r="I13" s="325"/>
      <c r="J13" s="325"/>
      <c r="K13" s="325"/>
    </row>
    <row r="14" spans="2:12" x14ac:dyDescent="0.3">
      <c r="B14" s="325"/>
      <c r="C14" s="325"/>
      <c r="D14" s="325"/>
      <c r="E14" s="325"/>
      <c r="F14" s="325"/>
      <c r="G14" s="325"/>
      <c r="H14" s="325"/>
      <c r="I14" s="325"/>
      <c r="J14" s="325"/>
      <c r="K14" s="325"/>
    </row>
    <row r="15" spans="2:12" ht="16.95" customHeight="1" x14ac:dyDescent="0.3">
      <c r="B15" s="325"/>
      <c r="C15" s="325"/>
      <c r="D15" s="325"/>
      <c r="E15" s="325"/>
      <c r="F15" s="325"/>
      <c r="G15" s="325"/>
      <c r="H15" s="325"/>
      <c r="I15" s="325"/>
      <c r="J15" s="325"/>
      <c r="K15" s="325"/>
    </row>
    <row r="16" spans="2:12" ht="90" customHeight="1" x14ac:dyDescent="0.3">
      <c r="B16" s="327" t="s">
        <v>167</v>
      </c>
      <c r="C16" s="330"/>
      <c r="D16" s="330"/>
      <c r="E16" s="330"/>
      <c r="F16" s="330"/>
      <c r="G16" s="330"/>
      <c r="H16" s="330"/>
      <c r="I16" s="330"/>
      <c r="J16" s="330"/>
      <c r="K16" s="331"/>
    </row>
    <row r="17" spans="2:11" ht="90" customHeight="1" x14ac:dyDescent="0.3">
      <c r="B17" s="325" t="s">
        <v>169</v>
      </c>
      <c r="C17" s="325"/>
      <c r="D17" s="325"/>
      <c r="E17" s="325"/>
      <c r="F17" s="325"/>
      <c r="G17" s="325"/>
      <c r="H17" s="325"/>
      <c r="I17" s="325"/>
      <c r="J17" s="325"/>
      <c r="K17" s="325"/>
    </row>
    <row r="18" spans="2:11" ht="90" customHeight="1" x14ac:dyDescent="0.3">
      <c r="B18" s="322" t="s">
        <v>167</v>
      </c>
      <c r="C18" s="323"/>
      <c r="D18" s="323"/>
      <c r="E18" s="323"/>
      <c r="F18" s="323"/>
      <c r="G18" s="323"/>
      <c r="H18" s="323"/>
      <c r="I18" s="323"/>
      <c r="J18" s="323"/>
      <c r="K18" s="324"/>
    </row>
    <row r="19" spans="2:11" x14ac:dyDescent="0.3">
      <c r="B19" s="325" t="s">
        <v>170</v>
      </c>
      <c r="C19" s="325"/>
      <c r="D19" s="325"/>
      <c r="E19" s="325"/>
      <c r="F19" s="325"/>
      <c r="G19" s="325"/>
      <c r="H19" s="325"/>
      <c r="I19" s="325"/>
      <c r="J19" s="325"/>
      <c r="K19" s="325"/>
    </row>
    <row r="20" spans="2:11" x14ac:dyDescent="0.3">
      <c r="B20" s="325"/>
      <c r="C20" s="325"/>
      <c r="D20" s="325"/>
      <c r="E20" s="325"/>
      <c r="F20" s="325"/>
      <c r="G20" s="325"/>
      <c r="H20" s="325"/>
      <c r="I20" s="325"/>
      <c r="J20" s="325"/>
      <c r="K20" s="325"/>
    </row>
    <row r="21" spans="2:11" x14ac:dyDescent="0.3">
      <c r="B21" s="325"/>
      <c r="C21" s="325"/>
      <c r="D21" s="325"/>
      <c r="E21" s="325"/>
      <c r="F21" s="325"/>
      <c r="G21" s="325"/>
      <c r="H21" s="325"/>
      <c r="I21" s="325"/>
      <c r="J21" s="325"/>
      <c r="K21" s="325"/>
    </row>
    <row r="22" spans="2:11" x14ac:dyDescent="0.3">
      <c r="B22" s="325"/>
      <c r="C22" s="325"/>
      <c r="D22" s="325"/>
      <c r="E22" s="325"/>
      <c r="F22" s="325"/>
      <c r="G22" s="325"/>
      <c r="H22" s="325"/>
      <c r="I22" s="325"/>
      <c r="J22" s="325"/>
      <c r="K22" s="325"/>
    </row>
    <row r="23" spans="2:11" x14ac:dyDescent="0.3">
      <c r="B23" s="325"/>
      <c r="C23" s="325"/>
      <c r="D23" s="325"/>
      <c r="E23" s="325"/>
      <c r="F23" s="325"/>
      <c r="G23" s="325"/>
      <c r="H23" s="325"/>
      <c r="I23" s="325"/>
      <c r="J23" s="325"/>
      <c r="K23" s="325"/>
    </row>
    <row r="24" spans="2:11" ht="115.5" customHeight="1" x14ac:dyDescent="0.3">
      <c r="B24" s="325"/>
      <c r="C24" s="325"/>
      <c r="D24" s="325"/>
      <c r="E24" s="325"/>
      <c r="F24" s="325"/>
      <c r="G24" s="325"/>
      <c r="H24" s="325"/>
      <c r="I24" s="325"/>
      <c r="J24" s="325"/>
      <c r="K24" s="325"/>
    </row>
    <row r="25" spans="2:11" ht="90" customHeight="1" x14ac:dyDescent="0.3">
      <c r="B25" s="327" t="s">
        <v>167</v>
      </c>
      <c r="C25" s="330"/>
      <c r="D25" s="330"/>
      <c r="E25" s="330"/>
      <c r="F25" s="330"/>
      <c r="G25" s="330"/>
      <c r="H25" s="330"/>
      <c r="I25" s="330"/>
      <c r="J25" s="330"/>
      <c r="K25" s="331"/>
    </row>
    <row r="26" spans="2:11" x14ac:dyDescent="0.3">
      <c r="B26" s="325" t="s">
        <v>171</v>
      </c>
      <c r="C26" s="325"/>
      <c r="D26" s="325"/>
      <c r="E26" s="325"/>
      <c r="F26" s="325"/>
      <c r="G26" s="325"/>
      <c r="H26" s="325"/>
      <c r="I26" s="325"/>
      <c r="J26" s="325"/>
      <c r="K26" s="325"/>
    </row>
    <row r="27" spans="2:11" x14ac:dyDescent="0.3">
      <c r="B27" s="325"/>
      <c r="C27" s="325"/>
      <c r="D27" s="325"/>
      <c r="E27" s="325"/>
      <c r="F27" s="325"/>
      <c r="G27" s="325"/>
      <c r="H27" s="325"/>
      <c r="I27" s="325"/>
      <c r="J27" s="325"/>
      <c r="K27" s="325"/>
    </row>
    <row r="28" spans="2:11" ht="9.75" customHeight="1" x14ac:dyDescent="0.3">
      <c r="B28" s="325"/>
      <c r="C28" s="325"/>
      <c r="D28" s="325"/>
      <c r="E28" s="325"/>
      <c r="F28" s="325"/>
      <c r="G28" s="325"/>
      <c r="H28" s="325"/>
      <c r="I28" s="325"/>
      <c r="J28" s="325"/>
      <c r="K28" s="325"/>
    </row>
    <row r="29" spans="2:11" ht="12" customHeight="1" x14ac:dyDescent="0.3">
      <c r="B29" s="325"/>
      <c r="C29" s="325"/>
      <c r="D29" s="325"/>
      <c r="E29" s="325"/>
      <c r="F29" s="325"/>
      <c r="G29" s="325"/>
      <c r="H29" s="325"/>
      <c r="I29" s="325"/>
      <c r="J29" s="325"/>
      <c r="K29" s="325"/>
    </row>
    <row r="30" spans="2:11" hidden="1" x14ac:dyDescent="0.3">
      <c r="B30" s="325"/>
      <c r="C30" s="325"/>
      <c r="D30" s="325"/>
      <c r="E30" s="325"/>
      <c r="F30" s="325"/>
      <c r="G30" s="325"/>
      <c r="H30" s="325"/>
      <c r="I30" s="325"/>
      <c r="J30" s="325"/>
      <c r="K30" s="325"/>
    </row>
    <row r="31" spans="2:11" hidden="1" x14ac:dyDescent="0.3">
      <c r="B31" s="325"/>
      <c r="C31" s="325"/>
      <c r="D31" s="325"/>
      <c r="E31" s="325"/>
      <c r="F31" s="325"/>
      <c r="G31" s="325"/>
      <c r="H31" s="325"/>
      <c r="I31" s="325"/>
      <c r="J31" s="325"/>
      <c r="K31" s="325"/>
    </row>
    <row r="32" spans="2:11" hidden="1" x14ac:dyDescent="0.3">
      <c r="B32" s="325"/>
      <c r="C32" s="325"/>
      <c r="D32" s="325"/>
      <c r="E32" s="325"/>
      <c r="F32" s="325"/>
      <c r="G32" s="325"/>
      <c r="H32" s="325"/>
      <c r="I32" s="325"/>
      <c r="J32" s="325"/>
      <c r="K32" s="325"/>
    </row>
    <row r="33" spans="2:11" ht="1.5" customHeight="1" x14ac:dyDescent="0.3">
      <c r="B33" s="325"/>
      <c r="C33" s="325"/>
      <c r="D33" s="325"/>
      <c r="E33" s="325"/>
      <c r="F33" s="325"/>
      <c r="G33" s="325"/>
      <c r="H33" s="325"/>
      <c r="I33" s="325"/>
      <c r="J33" s="325"/>
      <c r="K33" s="325"/>
    </row>
    <row r="34" spans="2:11" hidden="1" x14ac:dyDescent="0.3">
      <c r="B34" s="325"/>
      <c r="C34" s="325"/>
      <c r="D34" s="325"/>
      <c r="E34" s="325"/>
      <c r="F34" s="325"/>
      <c r="G34" s="325"/>
      <c r="H34" s="325"/>
      <c r="I34" s="325"/>
      <c r="J34" s="325"/>
      <c r="K34" s="325"/>
    </row>
    <row r="35" spans="2:11" hidden="1" x14ac:dyDescent="0.3">
      <c r="B35" s="325"/>
      <c r="C35" s="325"/>
      <c r="D35" s="325"/>
      <c r="E35" s="325"/>
      <c r="F35" s="325"/>
      <c r="G35" s="325"/>
      <c r="H35" s="325"/>
      <c r="I35" s="325"/>
      <c r="J35" s="325"/>
      <c r="K35" s="325"/>
    </row>
    <row r="36" spans="2:11" hidden="1" x14ac:dyDescent="0.3">
      <c r="B36" s="325"/>
      <c r="C36" s="325"/>
      <c r="D36" s="325"/>
      <c r="E36" s="325"/>
      <c r="F36" s="325"/>
      <c r="G36" s="325"/>
      <c r="H36" s="325"/>
      <c r="I36" s="325"/>
      <c r="J36" s="325"/>
      <c r="K36" s="325"/>
    </row>
    <row r="37" spans="2:11" hidden="1" x14ac:dyDescent="0.3">
      <c r="B37" s="325"/>
      <c r="C37" s="325"/>
      <c r="D37" s="325"/>
      <c r="E37" s="325"/>
      <c r="F37" s="325"/>
      <c r="G37" s="325"/>
      <c r="H37" s="325"/>
      <c r="I37" s="325"/>
      <c r="J37" s="325"/>
      <c r="K37" s="325"/>
    </row>
    <row r="38" spans="2:11" ht="63" hidden="1" customHeight="1" x14ac:dyDescent="0.3">
      <c r="B38" s="325"/>
      <c r="C38" s="325"/>
      <c r="D38" s="325"/>
      <c r="E38" s="325"/>
      <c r="F38" s="325"/>
      <c r="G38" s="325"/>
      <c r="H38" s="325"/>
      <c r="I38" s="325"/>
      <c r="J38" s="325"/>
      <c r="K38" s="325"/>
    </row>
    <row r="39" spans="2:11" ht="90" customHeight="1" x14ac:dyDescent="0.3">
      <c r="B39" s="334" t="s">
        <v>167</v>
      </c>
      <c r="C39" s="335"/>
      <c r="D39" s="335"/>
      <c r="E39" s="335"/>
      <c r="F39" s="335"/>
      <c r="G39" s="335"/>
      <c r="H39" s="335"/>
      <c r="I39" s="335"/>
      <c r="J39" s="335"/>
      <c r="K39" s="336"/>
    </row>
    <row r="40" spans="2:11" ht="25.95" customHeight="1" x14ac:dyDescent="0.3">
      <c r="B40" s="332" t="s">
        <v>172</v>
      </c>
      <c r="C40" s="332"/>
      <c r="D40" s="332"/>
      <c r="E40" s="332"/>
      <c r="F40" s="332"/>
      <c r="G40" s="332"/>
      <c r="H40" s="332"/>
      <c r="I40" s="332"/>
      <c r="J40" s="332"/>
      <c r="K40" s="332"/>
    </row>
    <row r="41" spans="2:11" ht="90" customHeight="1" x14ac:dyDescent="0.3">
      <c r="B41" s="337" t="s">
        <v>167</v>
      </c>
      <c r="C41" s="337"/>
      <c r="D41" s="337"/>
      <c r="E41" s="337"/>
      <c r="F41" s="337"/>
      <c r="G41" s="337"/>
      <c r="H41" s="337"/>
      <c r="I41" s="337"/>
      <c r="J41" s="337"/>
      <c r="K41" s="337"/>
    </row>
    <row r="42" spans="2:11" ht="14.4" customHeight="1" x14ac:dyDescent="0.3">
      <c r="B42" s="18"/>
      <c r="C42" s="18"/>
      <c r="D42" s="18"/>
      <c r="E42" s="18"/>
      <c r="F42" s="18"/>
      <c r="G42" s="18"/>
      <c r="H42" s="18"/>
      <c r="I42" s="18"/>
      <c r="J42" s="18"/>
      <c r="K42" s="18"/>
    </row>
    <row r="43" spans="2:11" x14ac:dyDescent="0.3">
      <c r="B43" s="333" t="s">
        <v>173</v>
      </c>
      <c r="C43" s="333"/>
      <c r="D43" s="333"/>
      <c r="E43" s="333"/>
      <c r="F43" s="333"/>
      <c r="G43" s="333"/>
      <c r="H43" s="333"/>
      <c r="I43" s="333"/>
      <c r="J43" s="333"/>
      <c r="K43" s="333"/>
    </row>
    <row r="44" spans="2:11" x14ac:dyDescent="0.3">
      <c r="B44" s="333"/>
      <c r="C44" s="333"/>
      <c r="D44" s="333"/>
      <c r="E44" s="333"/>
      <c r="F44" s="333"/>
      <c r="G44" s="333"/>
      <c r="H44" s="333"/>
      <c r="I44" s="333"/>
      <c r="J44" s="333"/>
      <c r="K44" s="333"/>
    </row>
    <row r="45" spans="2:11" x14ac:dyDescent="0.3">
      <c r="B45" s="333"/>
      <c r="C45" s="333"/>
      <c r="D45" s="333"/>
      <c r="E45" s="333"/>
      <c r="F45" s="333"/>
      <c r="G45" s="333"/>
      <c r="H45" s="333"/>
      <c r="I45" s="333"/>
      <c r="J45" s="333"/>
      <c r="K45" s="333"/>
    </row>
    <row r="46" spans="2:11" ht="37.950000000000003" customHeight="1" x14ac:dyDescent="0.3">
      <c r="B46" s="333"/>
      <c r="C46" s="333"/>
      <c r="D46" s="333"/>
      <c r="E46" s="333"/>
      <c r="F46" s="333"/>
      <c r="G46" s="333"/>
      <c r="H46" s="333"/>
      <c r="I46" s="333"/>
      <c r="J46" s="333"/>
      <c r="K46" s="333"/>
    </row>
  </sheetData>
  <customSheetViews>
    <customSheetView guid="{ED36924B-3125-49E6-8A46-9E25A36276DB}">
      <selection activeCell="A2" sqref="A2"/>
      <pageMargins left="0" right="0" top="0" bottom="0" header="0" footer="0"/>
    </customSheetView>
    <customSheetView guid="{34A7DAE8-3BD7-4625-A878-DA777337F276}">
      <selection activeCell="A2" sqref="A2"/>
      <pageMargins left="0" right="0" top="0" bottom="0" header="0" footer="0"/>
    </customSheetView>
  </customSheetViews>
  <mergeCells count="15">
    <mergeCell ref="B40:K40"/>
    <mergeCell ref="B43:K46"/>
    <mergeCell ref="B25:K25"/>
    <mergeCell ref="B39:K39"/>
    <mergeCell ref="B41:K41"/>
    <mergeCell ref="B1:K2"/>
    <mergeCell ref="B18:K18"/>
    <mergeCell ref="B17:K17"/>
    <mergeCell ref="B19:K24"/>
    <mergeCell ref="B26:K38"/>
    <mergeCell ref="B6:K11"/>
    <mergeCell ref="B3:K4"/>
    <mergeCell ref="B13:K15"/>
    <mergeCell ref="B12:K12"/>
    <mergeCell ref="B16:K1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36"/>
  <sheetViews>
    <sheetView zoomScale="90" zoomScaleNormal="90" workbookViewId="0">
      <selection activeCell="E8" sqref="E8"/>
    </sheetView>
  </sheetViews>
  <sheetFormatPr defaultColWidth="8.88671875" defaultRowHeight="15.6" x14ac:dyDescent="0.3"/>
  <cols>
    <col min="1" max="1" width="3" style="2" customWidth="1"/>
    <col min="2" max="10" width="20.6640625" style="3" customWidth="1"/>
    <col min="11" max="15" width="20.6640625" style="2" customWidth="1"/>
    <col min="16" max="16384" width="8.88671875" style="2"/>
  </cols>
  <sheetData>
    <row r="1" spans="1:11" x14ac:dyDescent="0.3">
      <c r="A1" s="338" t="s">
        <v>174</v>
      </c>
      <c r="B1" s="317" t="s">
        <v>146</v>
      </c>
      <c r="C1" s="317"/>
      <c r="D1" s="317"/>
      <c r="E1" s="317"/>
      <c r="F1" s="317"/>
      <c r="G1" s="317"/>
      <c r="H1" s="317"/>
      <c r="I1" s="317"/>
      <c r="J1" s="317"/>
      <c r="K1" s="317"/>
    </row>
    <row r="2" spans="1:11" x14ac:dyDescent="0.3">
      <c r="A2" s="339"/>
      <c r="B2" s="317"/>
      <c r="C2" s="317"/>
      <c r="D2" s="317"/>
      <c r="E2" s="317"/>
      <c r="F2" s="317"/>
      <c r="G2" s="317"/>
      <c r="H2" s="317"/>
      <c r="I2" s="317"/>
      <c r="J2" s="317"/>
      <c r="K2" s="317"/>
    </row>
    <row r="3" spans="1:11" x14ac:dyDescent="0.3">
      <c r="A3" s="339"/>
    </row>
    <row r="4" spans="1:11" x14ac:dyDescent="0.3">
      <c r="A4" s="339"/>
    </row>
    <row r="5" spans="1:11" x14ac:dyDescent="0.3">
      <c r="A5" s="339"/>
      <c r="F5" s="4" t="s">
        <v>175</v>
      </c>
    </row>
    <row r="6" spans="1:11" x14ac:dyDescent="0.3">
      <c r="A6" s="339"/>
    </row>
    <row r="7" spans="1:11" x14ac:dyDescent="0.3">
      <c r="A7" s="339"/>
    </row>
    <row r="8" spans="1:11" ht="16.2" thickBot="1" x14ac:dyDescent="0.35">
      <c r="A8" s="339"/>
      <c r="C8" s="5" t="s">
        <v>176</v>
      </c>
      <c r="D8" s="6">
        <v>0.1</v>
      </c>
      <c r="E8" s="1" t="s">
        <v>177</v>
      </c>
      <c r="G8" s="1" t="s">
        <v>178</v>
      </c>
      <c r="H8" s="7">
        <v>0.1</v>
      </c>
    </row>
    <row r="9" spans="1:11" x14ac:dyDescent="0.3">
      <c r="A9" s="339"/>
      <c r="C9" s="8">
        <v>0.6</v>
      </c>
      <c r="E9" s="9">
        <v>1</v>
      </c>
    </row>
    <row r="10" spans="1:11" x14ac:dyDescent="0.3">
      <c r="A10" s="339"/>
      <c r="C10" s="1" t="s">
        <v>179</v>
      </c>
      <c r="D10" s="6">
        <v>0.3</v>
      </c>
      <c r="E10" s="1" t="s">
        <v>180</v>
      </c>
      <c r="G10" s="9">
        <v>1</v>
      </c>
    </row>
    <row r="11" spans="1:11" x14ac:dyDescent="0.3">
      <c r="A11" s="339"/>
      <c r="E11" s="9">
        <v>1</v>
      </c>
    </row>
    <row r="12" spans="1:11" x14ac:dyDescent="0.3">
      <c r="A12" s="339"/>
      <c r="E12" s="1" t="s">
        <v>181</v>
      </c>
      <c r="G12" s="1" t="s">
        <v>182</v>
      </c>
    </row>
    <row r="13" spans="1:11" ht="16.2" thickBot="1" x14ac:dyDescent="0.35">
      <c r="A13" s="339"/>
      <c r="E13" s="6">
        <v>0.6</v>
      </c>
      <c r="G13" s="6">
        <v>0.4</v>
      </c>
    </row>
    <row r="14" spans="1:11" ht="16.2" thickBot="1" x14ac:dyDescent="0.35">
      <c r="A14" s="339"/>
      <c r="F14" s="10" t="s">
        <v>183</v>
      </c>
    </row>
    <row r="15" spans="1:11" x14ac:dyDescent="0.3">
      <c r="A15" s="338" t="s">
        <v>184</v>
      </c>
      <c r="E15" s="11">
        <v>0.4</v>
      </c>
      <c r="F15" s="6"/>
      <c r="G15" s="12">
        <v>1</v>
      </c>
    </row>
    <row r="16" spans="1:11" x14ac:dyDescent="0.3">
      <c r="A16" s="338"/>
      <c r="E16" s="1" t="s">
        <v>185</v>
      </c>
      <c r="G16" s="1" t="s">
        <v>186</v>
      </c>
    </row>
    <row r="17" spans="1:7" x14ac:dyDescent="0.3">
      <c r="A17" s="338"/>
      <c r="E17" s="9">
        <v>0.7</v>
      </c>
      <c r="G17" s="9">
        <v>0.3</v>
      </c>
    </row>
    <row r="18" spans="1:7" x14ac:dyDescent="0.3">
      <c r="A18" s="338"/>
      <c r="E18" s="1" t="s">
        <v>187</v>
      </c>
      <c r="G18" s="1" t="s">
        <v>188</v>
      </c>
    </row>
    <row r="19" spans="1:7" x14ac:dyDescent="0.3">
      <c r="A19" s="338"/>
      <c r="E19" s="9">
        <v>0.3</v>
      </c>
      <c r="G19" s="9">
        <v>0.6</v>
      </c>
    </row>
    <row r="20" spans="1:7" x14ac:dyDescent="0.3">
      <c r="A20" s="338"/>
      <c r="E20" s="1" t="s">
        <v>189</v>
      </c>
      <c r="G20" s="1" t="s">
        <v>190</v>
      </c>
    </row>
    <row r="21" spans="1:7" x14ac:dyDescent="0.3">
      <c r="A21" s="338"/>
      <c r="G21" s="9">
        <v>1</v>
      </c>
    </row>
    <row r="22" spans="1:7" x14ac:dyDescent="0.3">
      <c r="A22" s="338"/>
      <c r="G22" s="1" t="s">
        <v>191</v>
      </c>
    </row>
    <row r="23" spans="1:7" x14ac:dyDescent="0.3">
      <c r="A23" s="338"/>
    </row>
    <row r="24" spans="1:7" x14ac:dyDescent="0.3">
      <c r="A24" s="338"/>
    </row>
    <row r="25" spans="1:7" x14ac:dyDescent="0.3">
      <c r="A25" s="338"/>
    </row>
    <row r="26" spans="1:7" x14ac:dyDescent="0.3">
      <c r="A26" s="338"/>
    </row>
    <row r="27" spans="1:7" x14ac:dyDescent="0.3">
      <c r="A27" s="338"/>
    </row>
    <row r="28" spans="1:7" x14ac:dyDescent="0.3">
      <c r="A28" s="338"/>
    </row>
    <row r="29" spans="1:7" x14ac:dyDescent="0.3">
      <c r="A29" s="338"/>
    </row>
    <row r="30" spans="1:7" x14ac:dyDescent="0.3">
      <c r="A30" s="338"/>
    </row>
    <row r="31" spans="1:7" x14ac:dyDescent="0.3">
      <c r="A31" s="338"/>
    </row>
    <row r="32" spans="1:7" x14ac:dyDescent="0.3">
      <c r="A32" s="338"/>
    </row>
    <row r="33" spans="1:10" ht="16.2" thickBot="1" x14ac:dyDescent="0.35">
      <c r="A33" s="338"/>
    </row>
    <row r="34" spans="1:10" ht="31.8" thickBot="1" x14ac:dyDescent="0.35">
      <c r="A34" s="338"/>
      <c r="B34" s="13" t="s">
        <v>192</v>
      </c>
      <c r="C34" s="1" t="s">
        <v>193</v>
      </c>
      <c r="D34" s="14" t="s">
        <v>194</v>
      </c>
      <c r="E34" s="10" t="s">
        <v>195</v>
      </c>
      <c r="F34" s="14" t="s">
        <v>196</v>
      </c>
      <c r="G34" s="1" t="s">
        <v>197</v>
      </c>
      <c r="H34" s="3" t="s">
        <v>198</v>
      </c>
      <c r="I34" s="3" t="s">
        <v>199</v>
      </c>
      <c r="J34" s="3" t="s">
        <v>200</v>
      </c>
    </row>
    <row r="36" spans="1:10" x14ac:dyDescent="0.3">
      <c r="C36" s="3" t="s">
        <v>201</v>
      </c>
    </row>
  </sheetData>
  <mergeCells count="3">
    <mergeCell ref="A1:A14"/>
    <mergeCell ref="A15:A34"/>
    <mergeCell ref="B1:K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FB371-A68F-435A-A572-E0BBE96A90DD}">
  <dimension ref="A1:J18"/>
  <sheetViews>
    <sheetView workbookViewId="0">
      <selection sqref="A1:J3"/>
    </sheetView>
  </sheetViews>
  <sheetFormatPr defaultColWidth="9.109375" defaultRowHeight="15.6" x14ac:dyDescent="0.3"/>
  <cols>
    <col min="1" max="1" width="9.109375" style="109"/>
    <col min="2" max="2" width="25.6640625" style="109" customWidth="1"/>
    <col min="3" max="3" width="12.6640625" style="109" customWidth="1"/>
    <col min="4" max="4" width="15" style="109" customWidth="1"/>
    <col min="5" max="5" width="12.33203125" style="109" customWidth="1"/>
    <col min="6" max="6" width="12.6640625" style="109" customWidth="1"/>
    <col min="7" max="7" width="12.88671875" style="109" customWidth="1"/>
    <col min="8" max="8" width="11.6640625" style="109" customWidth="1"/>
    <col min="9" max="16384" width="9.109375" style="109"/>
  </cols>
  <sheetData>
    <row r="1" spans="1:10" x14ac:dyDescent="0.3">
      <c r="A1" s="317" t="s">
        <v>146</v>
      </c>
      <c r="B1" s="317"/>
      <c r="C1" s="317"/>
      <c r="D1" s="317"/>
      <c r="E1" s="317"/>
      <c r="F1" s="317"/>
      <c r="G1" s="317"/>
      <c r="H1" s="317"/>
      <c r="I1" s="317"/>
      <c r="J1" s="317"/>
    </row>
    <row r="2" spans="1:10" x14ac:dyDescent="0.3">
      <c r="A2" s="317"/>
      <c r="B2" s="317"/>
      <c r="C2" s="317"/>
      <c r="D2" s="317"/>
      <c r="E2" s="317"/>
      <c r="F2" s="317"/>
      <c r="G2" s="317"/>
      <c r="H2" s="317"/>
      <c r="I2" s="317"/>
      <c r="J2" s="317"/>
    </row>
    <row r="3" spans="1:10" x14ac:dyDescent="0.3">
      <c r="A3" s="317"/>
      <c r="B3" s="317"/>
      <c r="C3" s="317"/>
      <c r="D3" s="317"/>
      <c r="E3" s="317"/>
      <c r="F3" s="317"/>
      <c r="G3" s="317"/>
      <c r="H3" s="317"/>
      <c r="I3" s="317"/>
      <c r="J3" s="317"/>
    </row>
    <row r="4" spans="1:10" x14ac:dyDescent="0.3">
      <c r="H4" s="109" t="s">
        <v>202</v>
      </c>
    </row>
    <row r="5" spans="1:10" x14ac:dyDescent="0.3">
      <c r="A5" s="341" t="s">
        <v>203</v>
      </c>
      <c r="B5" s="341"/>
      <c r="C5" s="341"/>
      <c r="D5" s="341"/>
      <c r="E5" s="341"/>
      <c r="F5" s="341"/>
      <c r="G5" s="341"/>
      <c r="H5" s="341"/>
    </row>
    <row r="6" spans="1:10" ht="109.2" x14ac:dyDescent="0.3">
      <c r="A6" s="110" t="s">
        <v>107</v>
      </c>
      <c r="B6" s="111" t="s">
        <v>162</v>
      </c>
      <c r="C6" s="110" t="s">
        <v>204</v>
      </c>
      <c r="D6" s="110" t="s">
        <v>205</v>
      </c>
      <c r="E6" s="110" t="s">
        <v>206</v>
      </c>
      <c r="F6" s="110" t="s">
        <v>207</v>
      </c>
      <c r="G6" s="112" t="s">
        <v>208</v>
      </c>
      <c r="H6" s="112" t="s">
        <v>209</v>
      </c>
    </row>
    <row r="7" spans="1:10" x14ac:dyDescent="0.3">
      <c r="A7" s="119">
        <v>1</v>
      </c>
      <c r="B7" s="120" t="s">
        <v>210</v>
      </c>
      <c r="C7" s="121"/>
      <c r="D7" s="121"/>
      <c r="E7" s="121"/>
      <c r="F7" s="121"/>
      <c r="G7" s="113">
        <f>C7+D7</f>
        <v>0</v>
      </c>
      <c r="H7" s="113">
        <f>F7/2</f>
        <v>0</v>
      </c>
    </row>
    <row r="8" spans="1:10" x14ac:dyDescent="0.3">
      <c r="A8" s="119">
        <v>2</v>
      </c>
      <c r="B8" s="120" t="s">
        <v>211</v>
      </c>
      <c r="C8" s="121"/>
      <c r="D8" s="121"/>
      <c r="E8" s="121"/>
      <c r="F8" s="121"/>
      <c r="G8" s="113">
        <f t="shared" ref="G8:G12" si="0">C8+D8</f>
        <v>0</v>
      </c>
      <c r="H8" s="113">
        <f t="shared" ref="H8:H12" si="1">F8/2</f>
        <v>0</v>
      </c>
    </row>
    <row r="9" spans="1:10" x14ac:dyDescent="0.3">
      <c r="A9" s="119">
        <v>3</v>
      </c>
      <c r="B9" s="120" t="s">
        <v>212</v>
      </c>
      <c r="C9" s="121"/>
      <c r="D9" s="121"/>
      <c r="E9" s="121"/>
      <c r="F9" s="121"/>
      <c r="G9" s="113">
        <f t="shared" si="0"/>
        <v>0</v>
      </c>
      <c r="H9" s="113">
        <f t="shared" si="1"/>
        <v>0</v>
      </c>
    </row>
    <row r="10" spans="1:10" x14ac:dyDescent="0.3">
      <c r="A10" s="119">
        <v>4</v>
      </c>
      <c r="B10" s="120" t="s">
        <v>213</v>
      </c>
      <c r="C10" s="121"/>
      <c r="D10" s="121"/>
      <c r="E10" s="121"/>
      <c r="F10" s="121"/>
      <c r="G10" s="113">
        <f t="shared" si="0"/>
        <v>0</v>
      </c>
      <c r="H10" s="113">
        <f t="shared" si="1"/>
        <v>0</v>
      </c>
    </row>
    <row r="11" spans="1:10" x14ac:dyDescent="0.3">
      <c r="A11" s="119" t="s">
        <v>214</v>
      </c>
      <c r="B11" s="120" t="s">
        <v>215</v>
      </c>
      <c r="C11" s="121"/>
      <c r="D11" s="121"/>
      <c r="E11" s="121"/>
      <c r="F11" s="121"/>
      <c r="G11" s="113">
        <f t="shared" si="0"/>
        <v>0</v>
      </c>
      <c r="H11" s="113">
        <f t="shared" si="1"/>
        <v>0</v>
      </c>
    </row>
    <row r="12" spans="1:10" x14ac:dyDescent="0.3">
      <c r="A12" s="119" t="s">
        <v>216</v>
      </c>
      <c r="B12" s="120" t="s">
        <v>217</v>
      </c>
      <c r="C12" s="121"/>
      <c r="D12" s="121"/>
      <c r="E12" s="121"/>
      <c r="F12" s="121"/>
      <c r="G12" s="113">
        <f t="shared" si="0"/>
        <v>0</v>
      </c>
      <c r="H12" s="113">
        <f t="shared" si="1"/>
        <v>0</v>
      </c>
    </row>
    <row r="13" spans="1:10" x14ac:dyDescent="0.3">
      <c r="A13" s="342" t="s">
        <v>130</v>
      </c>
      <c r="B13" s="343"/>
      <c r="C13" s="343"/>
      <c r="D13" s="344"/>
      <c r="E13" s="114">
        <f>SUM(E7:E12)</f>
        <v>0</v>
      </c>
      <c r="F13" s="114">
        <f>SUM(F7:F12)</f>
        <v>0</v>
      </c>
      <c r="G13" s="115">
        <f>SUM(G7:G12)</f>
        <v>0</v>
      </c>
      <c r="H13" s="115">
        <f>SUM(H7:H12)</f>
        <v>0</v>
      </c>
    </row>
    <row r="14" spans="1:10" x14ac:dyDescent="0.3">
      <c r="A14" s="116"/>
      <c r="B14" s="116"/>
      <c r="C14" s="116"/>
      <c r="D14" s="116"/>
      <c r="E14" s="116"/>
      <c r="F14" s="116"/>
      <c r="G14" s="117"/>
      <c r="H14" s="117"/>
    </row>
    <row r="15" spans="1:10" x14ac:dyDescent="0.3">
      <c r="A15" s="118" t="s">
        <v>218</v>
      </c>
      <c r="B15" s="345" t="s">
        <v>219</v>
      </c>
      <c r="C15" s="346"/>
      <c r="D15" s="346"/>
      <c r="E15" s="346"/>
      <c r="F15" s="347"/>
      <c r="G15" s="348" t="str">
        <f>IF((AND(G7&lt;0,ABS(G7)&gt;H7)),"Taip","Ne")</f>
        <v>Ne</v>
      </c>
      <c r="H15" s="349"/>
    </row>
    <row r="16" spans="1:10" ht="141.75" customHeight="1" x14ac:dyDescent="0.3">
      <c r="A16" s="118" t="s">
        <v>220</v>
      </c>
      <c r="B16" s="345" t="s">
        <v>221</v>
      </c>
      <c r="C16" s="346"/>
      <c r="D16" s="346"/>
      <c r="E16" s="346"/>
      <c r="F16" s="347"/>
      <c r="G16" s="348" t="str">
        <f>IF((AND(G13&lt;0,ABS(G13)&gt;H13)),"Taip","Ne")</f>
        <v>Ne</v>
      </c>
      <c r="H16" s="349"/>
    </row>
    <row r="18" spans="1:8" x14ac:dyDescent="0.3">
      <c r="A18" s="340" t="s">
        <v>222</v>
      </c>
      <c r="B18" s="340"/>
      <c r="C18" s="340"/>
      <c r="D18" s="340"/>
      <c r="E18" s="340"/>
      <c r="F18" s="340"/>
      <c r="G18" s="340"/>
      <c r="H18" s="340"/>
    </row>
  </sheetData>
  <mergeCells count="8">
    <mergeCell ref="A1:J3"/>
    <mergeCell ref="A18:H18"/>
    <mergeCell ref="A5:H5"/>
    <mergeCell ref="A13:D13"/>
    <mergeCell ref="B15:F15"/>
    <mergeCell ref="G15:H15"/>
    <mergeCell ref="B16:F16"/>
    <mergeCell ref="G16:H1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6" ma:contentTypeDescription="Kurkite naują dokumentą." ma:contentTypeScope="" ma:versionID="4b2f4eaef3a076a496fb5ee0499a8c6a">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68d74943fc1ca1d692ac8832dc6b68d0"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378569-3367-4AD7-B4B4-7EB1EE235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4C915B-6639-4478-BDC2-10B4CBD57DB7}">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customXml/itemProps3.xml><?xml version="1.0" encoding="utf-8"?>
<ds:datastoreItem xmlns:ds="http://schemas.openxmlformats.org/officeDocument/2006/customXml" ds:itemID="{2FBD6770-8846-40C1-87B0-01726B735A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INSTRUKCIJA</vt:lpstr>
      <vt:lpstr>1. Spec. kriterijai ir regionas</vt:lpstr>
      <vt:lpstr>1.1. Spec. kriterijai</vt:lpstr>
      <vt:lpstr>2. Prioritetiniai kriterijai</vt:lpstr>
      <vt:lpstr>2.1. Biudžetas ir kriterijai</vt:lpstr>
      <vt:lpstr>3. „Viena įmonė“ deklaracija</vt:lpstr>
      <vt:lpstr>4. SVV</vt:lpstr>
      <vt:lpstr>5. SVV schema</vt:lpstr>
      <vt:lpstr>6. SVV sunkumai</vt:lpstr>
    </vt:vector>
  </TitlesOfParts>
  <Manager/>
  <Company>LVPA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Sigita Skrebė</dc:creator>
  <cp:keywords/>
  <dc:description/>
  <cp:lastModifiedBy>Alina Karazinienė</cp:lastModifiedBy>
  <cp:revision/>
  <dcterms:created xsi:type="dcterms:W3CDTF">2021-06-09T09:01:07Z</dcterms:created>
  <dcterms:modified xsi:type="dcterms:W3CDTF">2023-08-30T15:13:04Z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